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M413" i="4" s="1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H116" i="4" s="1"/>
  <c r="F38" i="5" s="1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L526" i="4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F47" i="5" l="1"/>
  <c r="I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I43" i="2" s="1"/>
  <c r="G4" i="5" s="1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N27" i="5" s="1"/>
  <c r="R397" i="3"/>
  <c r="R413" i="3" s="1"/>
  <c r="J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P526" i="3" s="1"/>
  <c r="N29" i="5" s="1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G70" i="2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N9" i="5" s="1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<sst xmlns="http://schemas.openxmlformats.org/spreadsheetml/2006/main" count="3362" uniqueCount="968">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</sst>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127698.51569923251</v>
      </c>
      <c r="G4" s="17">
        <f t="shared" si="0"/>
        <v>167019.31292929611</v>
      </c>
      <c r="H4" s="17">
        <f t="shared" si="0"/>
        <v>3236.1577198107398</v>
      </c>
      <c r="I4" s="17">
        <f t="shared" si="0"/>
        <v>1109.3208375052443</v>
      </c>
      <c r="J4" s="17">
        <f t="shared" si="0"/>
        <v>19133.84337666626</v>
      </c>
      <c r="K4" s="17">
        <f t="shared" si="0"/>
        <v>72646.629307219118</v>
      </c>
      <c r="L4" s="17">
        <f t="shared" si="0"/>
        <v>2023.4862873466586</v>
      </c>
      <c r="M4" s="17">
        <f t="shared" si="0"/>
        <v>239.948419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110569.99777431179</v>
      </c>
      <c r="G5" s="23">
        <v>95461.076243470801</v>
      </c>
      <c r="H5" s="23">
        <v>728.454290056947</v>
      </c>
      <c r="I5" s="23">
        <v>437.48126555569036</v>
      </c>
      <c r="J5" s="23">
        <v>4461.610557999149</v>
      </c>
      <c r="K5" s="23">
        <v>43509.00390458318</v>
      </c>
      <c r="L5" s="23">
        <v>627.30552260793036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4696.2498450000003</v>
      </c>
      <c r="G6" s="23">
        <v>3545.7194450000002</v>
      </c>
      <c r="H6" s="23">
        <v>658.4546523270285</v>
      </c>
      <c r="I6" s="23">
        <v>48.631141981835412</v>
      </c>
      <c r="J6" s="23">
        <v>1656.806970892243</v>
      </c>
      <c r="K6" s="23">
        <v>2813.1037813214971</v>
      </c>
      <c r="L6" s="23">
        <v>234.5408024887368</v>
      </c>
      <c r="M6" s="23">
        <v>72.109115000000003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52.218578917727022</v>
      </c>
      <c r="G7" s="23">
        <v>764.34004622997566</v>
      </c>
      <c r="H7" s="23">
        <v>1135.339301434725</v>
      </c>
      <c r="I7" s="23">
        <v>56.34630071681552</v>
      </c>
      <c r="J7" s="23">
        <v>2521.9059794225445</v>
      </c>
      <c r="K7" s="23">
        <v>341.85859795024965</v>
      </c>
      <c r="L7" s="23">
        <v>37.56950571681552</v>
      </c>
      <c r="M7" s="23">
        <v>166.196304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1509.21285522777</v>
      </c>
      <c r="G8" s="23">
        <v>11814.861575499523</v>
      </c>
      <c r="H8" s="23">
        <v>592.34695162775074</v>
      </c>
      <c r="I8" s="23">
        <v>465.36425165482501</v>
      </c>
      <c r="J8" s="23">
        <v>7870.0553540495375</v>
      </c>
      <c r="K8" s="23">
        <v>23590.981703629288</v>
      </c>
      <c r="L8" s="23">
        <v>1104.895849759778</v>
      </c>
      <c r="M8" s="23">
        <v>1.643</v>
      </c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10870.836645775214</v>
      </c>
      <c r="G9" s="23">
        <v>55433.315619095803</v>
      </c>
      <c r="H9" s="23">
        <v>121.56252436428782</v>
      </c>
      <c r="I9" s="23">
        <v>101.4978775960779</v>
      </c>
      <c r="J9" s="23">
        <v>2623.4645143027847</v>
      </c>
      <c r="K9" s="23">
        <v>2391.681319734902</v>
      </c>
      <c r="L9" s="23">
        <v>19.174606773398068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9.0605619999999991</v>
      </c>
      <c r="G11" s="17">
        <f t="shared" si="1"/>
        <v>56.491630000000001</v>
      </c>
      <c r="H11" s="17">
        <f t="shared" si="1"/>
        <v>4.1337409999999997</v>
      </c>
      <c r="I11" s="17">
        <f t="shared" si="1"/>
        <v>2.528438</v>
      </c>
      <c r="J11" s="17">
        <f t="shared" si="1"/>
        <v>70.933159000000003</v>
      </c>
      <c r="K11" s="17">
        <f t="shared" si="1"/>
        <v>21.032242</v>
      </c>
      <c r="L11" s="17">
        <f t="shared" si="1"/>
        <v>1.6918770000000001</v>
      </c>
      <c r="M11" s="17">
        <f t="shared" si="1"/>
        <v>7.3642500000000002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9.0605619999999991</v>
      </c>
      <c r="G14" s="23">
        <v>56.491630000000001</v>
      </c>
      <c r="H14" s="23">
        <v>4.1337409999999997</v>
      </c>
      <c r="I14" s="23">
        <v>2.528438</v>
      </c>
      <c r="J14" s="23">
        <v>70.933159000000003</v>
      </c>
      <c r="K14" s="23">
        <v>21.032242</v>
      </c>
      <c r="L14" s="23">
        <v>1.6918770000000001</v>
      </c>
      <c r="M14" s="23">
        <v>7.3642500000000002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26200.360300000008</v>
      </c>
      <c r="G18" s="17">
        <f t="shared" si="2"/>
        <v>16733.25790561243</v>
      </c>
      <c r="H18" s="17">
        <f t="shared" si="2"/>
        <v>404.62867995542462</v>
      </c>
      <c r="I18" s="17">
        <f t="shared" si="2"/>
        <v>251.72057358489513</v>
      </c>
      <c r="J18" s="17">
        <f t="shared" si="2"/>
        <v>1635.4588173313525</v>
      </c>
      <c r="K18" s="17">
        <f t="shared" si="2"/>
        <v>10682.143974133511</v>
      </c>
      <c r="L18" s="17">
        <f t="shared" si="2"/>
        <v>32.92146269041497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1425.6</v>
      </c>
      <c r="G19" s="23">
        <v>327.3311612776784</v>
      </c>
      <c r="H19" s="23">
        <v>5.6791817196701802</v>
      </c>
      <c r="I19" s="23">
        <v>6.835365188655584</v>
      </c>
      <c r="J19" s="23">
        <v>16.114420260907828</v>
      </c>
      <c r="K19" s="23">
        <v>182.43987126519073</v>
      </c>
      <c r="L19" s="23">
        <v>0.68353651886555844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4531.1350000000002</v>
      </c>
      <c r="G20" s="23">
        <v>2372.5840976991053</v>
      </c>
      <c r="H20" s="23">
        <v>62.571626289153812</v>
      </c>
      <c r="I20" s="23">
        <v>39.329270604890645</v>
      </c>
      <c r="J20" s="23">
        <v>214.13610480000244</v>
      </c>
      <c r="K20" s="23">
        <v>1548.0733536688153</v>
      </c>
      <c r="L20" s="23">
        <v>3.9329270824103855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391.84999999999997</v>
      </c>
      <c r="G21" s="23">
        <v>261.94099999999997</v>
      </c>
      <c r="H21" s="23">
        <v>4.1464165286233614</v>
      </c>
      <c r="I21" s="23">
        <v>4.3295598662682968</v>
      </c>
      <c r="J21" s="23">
        <v>9.5215058995346524</v>
      </c>
      <c r="K21" s="23">
        <v>123.74202965494635</v>
      </c>
      <c r="L21" s="23">
        <v>0.43484920441294683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190.803</v>
      </c>
      <c r="G22" s="23">
        <v>5103.2637568279288</v>
      </c>
      <c r="H22" s="23">
        <v>77.492187312268882</v>
      </c>
      <c r="I22" s="23">
        <v>51.081469923686292</v>
      </c>
      <c r="J22" s="23">
        <v>236.62486813322249</v>
      </c>
      <c r="K22" s="23">
        <v>2778.7630678534592</v>
      </c>
      <c r="L22" s="23">
        <v>5.3839494775265511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19660.972300000005</v>
      </c>
      <c r="G24" s="23">
        <v>8668.1378898077201</v>
      </c>
      <c r="H24" s="23">
        <v>254.73926810570839</v>
      </c>
      <c r="I24" s="23">
        <v>150.1449080013943</v>
      </c>
      <c r="J24" s="23">
        <v>1159.0619182376852</v>
      </c>
      <c r="K24" s="23">
        <v>6049.1256516910989</v>
      </c>
      <c r="L24" s="23">
        <v>22.486200407199526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1870.9150549999999</v>
      </c>
      <c r="G26" s="17">
        <f t="shared" si="3"/>
        <v>2935.2814271308662</v>
      </c>
      <c r="H26" s="17">
        <f t="shared" si="3"/>
        <v>187.4839966013634</v>
      </c>
      <c r="I26" s="17">
        <f t="shared" si="3"/>
        <v>27.004328779999998</v>
      </c>
      <c r="J26" s="17">
        <f t="shared" si="3"/>
        <v>3154.5967044264139</v>
      </c>
      <c r="K26" s="17">
        <f t="shared" si="3"/>
        <v>704.256214</v>
      </c>
      <c r="L26" s="17">
        <f t="shared" si="3"/>
        <v>0.870653978</v>
      </c>
      <c r="M26" s="17">
        <f t="shared" si="3"/>
        <v>75.642765767127685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>
        <v>1.5349999999999999E-2</v>
      </c>
      <c r="G31" s="23">
        <v>4.1446350000000001</v>
      </c>
      <c r="H31" s="23">
        <v>2.732389</v>
      </c>
      <c r="I31" s="23">
        <v>18.328496999999999</v>
      </c>
      <c r="J31" s="23">
        <v>1.7192559999999999</v>
      </c>
      <c r="K31" s="23">
        <v>1.7340599999999999</v>
      </c>
      <c r="L31" s="23">
        <v>3.0699999999999998E-3</v>
      </c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1870.899705</v>
      </c>
      <c r="G32" s="23">
        <v>2931.1367921308661</v>
      </c>
      <c r="H32" s="23">
        <v>184.75160760136339</v>
      </c>
      <c r="I32" s="23">
        <v>8.6758317799999993</v>
      </c>
      <c r="J32" s="23">
        <v>3152.877448426414</v>
      </c>
      <c r="K32" s="23">
        <v>702.522154</v>
      </c>
      <c r="L32" s="23">
        <v>0.86758397799999998</v>
      </c>
      <c r="M32" s="23">
        <v>75.642765767127685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119.01879129808148</v>
      </c>
      <c r="G35" s="17">
        <f t="shared" si="4"/>
        <v>3575.2355157071588</v>
      </c>
      <c r="H35" s="17">
        <f t="shared" si="4"/>
        <v>530.09200585753445</v>
      </c>
      <c r="I35" s="17">
        <f t="shared" si="4"/>
        <v>2815.9898874280384</v>
      </c>
      <c r="J35" s="17">
        <f t="shared" si="4"/>
        <v>3677.4829820318323</v>
      </c>
      <c r="K35" s="17">
        <f t="shared" si="4"/>
        <v>1322.2871264776213</v>
      </c>
      <c r="L35" s="17">
        <f t="shared" si="4"/>
        <v>52.953977148136282</v>
      </c>
      <c r="M35" s="17">
        <f t="shared" si="4"/>
        <v>380.38837999999987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116.24903258972697</v>
      </c>
      <c r="G38" s="23">
        <v>2580.3740012866092</v>
      </c>
      <c r="H38" s="23">
        <v>144.43985326483116</v>
      </c>
      <c r="I38" s="23">
        <v>318.95833563241553</v>
      </c>
      <c r="J38" s="23">
        <v>3400.2898079624492</v>
      </c>
      <c r="K38" s="23">
        <v>594.67568480122259</v>
      </c>
      <c r="L38" s="23">
        <v>51.658394632415551</v>
      </c>
      <c r="M38" s="23">
        <v>380.38837999999987</v>
      </c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303.97493000000003</v>
      </c>
      <c r="H39" s="23">
        <v>10.132498399999999</v>
      </c>
      <c r="I39" s="23">
        <v>6.3328110000000004</v>
      </c>
      <c r="J39" s="23">
        <v>30.397491199999997</v>
      </c>
      <c r="K39" s="23">
        <v>357.69108729944105</v>
      </c>
      <c r="L39" s="23">
        <v>0.63327789999999995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2.2794289995545904</v>
      </c>
      <c r="G40" s="23">
        <v>567.9852019973531</v>
      </c>
      <c r="H40" s="23">
        <v>371.23293899817622</v>
      </c>
      <c r="I40" s="23">
        <v>2488.3081209905699</v>
      </c>
      <c r="J40" s="23">
        <v>234.13983999891732</v>
      </c>
      <c r="K40" s="23">
        <v>235.86703727211031</v>
      </c>
      <c r="L40" s="23">
        <v>0.42017870044141992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0.49032970879991961</v>
      </c>
      <c r="G41" s="23">
        <v>122.90138242319647</v>
      </c>
      <c r="H41" s="23">
        <v>4.2867151945270754</v>
      </c>
      <c r="I41" s="23">
        <v>2.3906198050532272</v>
      </c>
      <c r="J41" s="23">
        <v>12.655842870465898</v>
      </c>
      <c r="K41" s="23">
        <v>134.05331710484742</v>
      </c>
      <c r="L41" s="23">
        <v>0.24212591527931168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155897.8704075306</v>
      </c>
      <c r="G43" s="27">
        <f t="shared" ref="G43:P43" si="5">SUM(G35,G26,G18,G11,G4)</f>
        <v>190319.57940774655</v>
      </c>
      <c r="H43" s="27">
        <f t="shared" si="5"/>
        <v>4362.496143225062</v>
      </c>
      <c r="I43" s="27">
        <f t="shared" si="5"/>
        <v>4206.5640652981774</v>
      </c>
      <c r="J43" s="27">
        <f t="shared" si="5"/>
        <v>27672.315039455862</v>
      </c>
      <c r="K43" s="27">
        <f t="shared" si="5"/>
        <v>85376.348863830252</v>
      </c>
      <c r="L43" s="27">
        <f t="shared" si="5"/>
        <v>2111.9242581632097</v>
      </c>
      <c r="M43" s="27">
        <f t="shared" si="5"/>
        <v>703.34381476712758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10090.71077400128</v>
      </c>
      <c r="G48" s="17">
        <f t="shared" si="7"/>
        <v>14450.275164980123</v>
      </c>
      <c r="H48" s="17">
        <f t="shared" si="7"/>
        <v>2389.0840628566666</v>
      </c>
      <c r="I48" s="17">
        <f t="shared" si="7"/>
        <v>9986.4953623369474</v>
      </c>
      <c r="J48" s="17">
        <f t="shared" si="7"/>
        <v>8848.7234691307749</v>
      </c>
      <c r="K48" s="17">
        <f t="shared" si="7"/>
        <v>13822.910578971603</v>
      </c>
      <c r="L48" s="17">
        <f t="shared" si="7"/>
        <v>62.202052681694767</v>
      </c>
      <c r="M48" s="17">
        <f t="shared" si="7"/>
        <v>99.974003999999994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10066.241080999998</v>
      </c>
      <c r="G51" s="23">
        <v>11137.045223000001</v>
      </c>
      <c r="H51" s="23">
        <v>1005.1773479999997</v>
      </c>
      <c r="I51" s="23">
        <v>1997.6237610000003</v>
      </c>
      <c r="J51" s="23">
        <v>7875.7394099999992</v>
      </c>
      <c r="K51" s="23">
        <v>11523.137805</v>
      </c>
      <c r="L51" s="23">
        <v>58.077794000000004</v>
      </c>
      <c r="M51" s="23">
        <v>99.974003999999994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15.340753999999999</v>
      </c>
      <c r="G52" s="23">
        <v>1229.9279820000004</v>
      </c>
      <c r="H52" s="23">
        <v>40.852661999999988</v>
      </c>
      <c r="I52" s="23">
        <v>128.193366</v>
      </c>
      <c r="J52" s="23">
        <v>122.673418</v>
      </c>
      <c r="K52" s="23">
        <v>1446.068955</v>
      </c>
      <c r="L52" s="23">
        <v>2.5862830000000008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9.1289390012805427</v>
      </c>
      <c r="G53" s="23">
        <v>2083.3019599801214</v>
      </c>
      <c r="H53" s="23">
        <v>1343.0540528566667</v>
      </c>
      <c r="I53" s="23">
        <v>7860.6782353369481</v>
      </c>
      <c r="J53" s="23">
        <v>850.31064113077457</v>
      </c>
      <c r="K53" s="23">
        <v>853.70381897160155</v>
      </c>
      <c r="L53" s="23">
        <v>1.5379756816947607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12092.961773999998</v>
      </c>
      <c r="G56" s="17">
        <f t="shared" si="8"/>
        <v>20868.668122999996</v>
      </c>
      <c r="H56" s="17">
        <f t="shared" si="8"/>
        <v>49692.274656999994</v>
      </c>
      <c r="I56" s="17">
        <f t="shared" si="8"/>
        <v>34364.816482000002</v>
      </c>
      <c r="J56" s="17">
        <f t="shared" si="8"/>
        <v>402326.59156799997</v>
      </c>
      <c r="K56" s="17">
        <f t="shared" si="8"/>
        <v>17003.214599000006</v>
      </c>
      <c r="L56" s="17">
        <f t="shared" si="8"/>
        <v>478.705623</v>
      </c>
      <c r="M56" s="17">
        <f t="shared" si="8"/>
        <v>6248.1970180000008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11268.944924999998</v>
      </c>
      <c r="G58" s="23">
        <v>16660.855723999997</v>
      </c>
      <c r="H58" s="23">
        <v>8865.6891889999952</v>
      </c>
      <c r="I58" s="23">
        <v>11891.630013999997</v>
      </c>
      <c r="J58" s="23">
        <v>107770.45948100001</v>
      </c>
      <c r="K58" s="23">
        <v>17003.214599000006</v>
      </c>
      <c r="L58" s="23">
        <v>179.063154</v>
      </c>
      <c r="M58" s="23">
        <v>1490.3743300000003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824.01684899999987</v>
      </c>
      <c r="G61" s="23">
        <v>4207.8123990000004</v>
      </c>
      <c r="H61" s="23">
        <v>40826.585467999997</v>
      </c>
      <c r="I61" s="23">
        <v>22473.186468000007</v>
      </c>
      <c r="J61" s="23">
        <v>294556.13208699995</v>
      </c>
      <c r="K61" s="23"/>
      <c r="L61" s="23">
        <v>299.64246900000001</v>
      </c>
      <c r="M61" s="23">
        <v>4757.8226880000002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993.99932199999989</v>
      </c>
      <c r="G63" s="17">
        <f t="shared" si="9"/>
        <v>18634.352981</v>
      </c>
      <c r="H63" s="17">
        <f t="shared" si="9"/>
        <v>1376.334235</v>
      </c>
      <c r="I63" s="17">
        <f t="shared" si="9"/>
        <v>1070.4446059999998</v>
      </c>
      <c r="J63" s="17">
        <f t="shared" si="9"/>
        <v>4195.0095209999999</v>
      </c>
      <c r="K63" s="17">
        <f t="shared" si="9"/>
        <v>2618.453364</v>
      </c>
      <c r="L63" s="17">
        <f t="shared" si="9"/>
        <v>23.739030000000007</v>
      </c>
      <c r="M63" s="17">
        <f t="shared" si="9"/>
        <v>95.46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102.26550700000003</v>
      </c>
      <c r="G65" s="23">
        <v>1134.0769650000002</v>
      </c>
      <c r="H65" s="23">
        <v>447.44485000000003</v>
      </c>
      <c r="I65" s="23">
        <v>884.66672499999981</v>
      </c>
      <c r="J65" s="23">
        <v>1779.8971190000002</v>
      </c>
      <c r="K65" s="23">
        <v>1241.8392930000002</v>
      </c>
      <c r="L65" s="23">
        <v>12.592350000000003</v>
      </c>
      <c r="M65" s="23">
        <v>95.46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891.73381499999982</v>
      </c>
      <c r="G67" s="23">
        <v>17500.276016</v>
      </c>
      <c r="H67" s="23">
        <v>928.88938499999995</v>
      </c>
      <c r="I67" s="23">
        <v>185.77788099999998</v>
      </c>
      <c r="J67" s="23">
        <v>2415.1124020000002</v>
      </c>
      <c r="K67" s="23">
        <v>1376.6140709999997</v>
      </c>
      <c r="L67" s="23">
        <v>11.146680000000002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23177.671870001279</v>
      </c>
      <c r="G70" s="27">
        <f t="shared" ref="G70:P70" si="10">SUM(G63,G56,G48)</f>
        <v>53953.296268980121</v>
      </c>
      <c r="H70" s="27">
        <f t="shared" si="10"/>
        <v>53457.692954856662</v>
      </c>
      <c r="I70" s="27">
        <f t="shared" si="10"/>
        <v>45421.75645033695</v>
      </c>
      <c r="J70" s="27">
        <f t="shared" si="10"/>
        <v>415370.32455813076</v>
      </c>
      <c r="K70" s="27">
        <f t="shared" si="10"/>
        <v>33444.578541971612</v>
      </c>
      <c r="L70" s="27">
        <f t="shared" si="10"/>
        <v>564.64670568169481</v>
      </c>
      <c r="M70" s="27">
        <f t="shared" si="10"/>
        <v>6443.6310220000005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21138.845173965561</v>
      </c>
      <c r="G75" s="17">
        <f t="shared" si="12"/>
        <v>48374.293262696752</v>
      </c>
      <c r="H75" s="17">
        <f t="shared" si="12"/>
        <v>16503.955882023889</v>
      </c>
      <c r="I75" s="17">
        <f t="shared" si="12"/>
        <v>29787.984234061518</v>
      </c>
      <c r="J75" s="17">
        <f t="shared" si="12"/>
        <v>36178.843635188437</v>
      </c>
      <c r="K75" s="17">
        <f t="shared" si="12"/>
        <v>25976.898056675207</v>
      </c>
      <c r="L75" s="17">
        <f t="shared" si="12"/>
        <v>404.76714560773769</v>
      </c>
      <c r="M75" s="17">
        <f t="shared" si="12"/>
        <v>1262.3290993567186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9059.6412249603127</v>
      </c>
      <c r="G77" s="39">
        <v>5213.6053509078165</v>
      </c>
      <c r="H77" s="39">
        <v>301.40002320029362</v>
      </c>
      <c r="I77" s="39">
        <v>410.10974995232709</v>
      </c>
      <c r="J77" s="39">
        <v>3789.8378595534296</v>
      </c>
      <c r="K77" s="39">
        <v>1505.7537321710251</v>
      </c>
      <c r="L77" s="39">
        <v>100.68888073652131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10157.192024133587</v>
      </c>
      <c r="G78" s="39">
        <v>25984.926502688628</v>
      </c>
      <c r="H78" s="39">
        <v>11606.67595903841</v>
      </c>
      <c r="I78" s="39">
        <v>1290.8458241710114</v>
      </c>
      <c r="J78" s="39">
        <v>28478.862263008967</v>
      </c>
      <c r="K78" s="39">
        <v>12981.126665004771</v>
      </c>
      <c r="L78" s="39">
        <v>282.1963297319171</v>
      </c>
      <c r="M78" s="39">
        <v>1262.3290993567186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1335.0582975183838</v>
      </c>
      <c r="G79" s="39">
        <v>10077.866679439507</v>
      </c>
      <c r="H79" s="39">
        <v>286.57043282807734</v>
      </c>
      <c r="I79" s="39">
        <v>154.80960883098186</v>
      </c>
      <c r="J79" s="39">
        <v>1083.242250414281</v>
      </c>
      <c r="K79" s="39">
        <v>8501.3620603515719</v>
      </c>
      <c r="L79" s="39">
        <v>16.248273317859219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586.95362735327978</v>
      </c>
      <c r="G80" s="39">
        <v>7097.8947296608003</v>
      </c>
      <c r="H80" s="39">
        <v>4309.3094669571065</v>
      </c>
      <c r="I80" s="39">
        <v>27932.219051107197</v>
      </c>
      <c r="J80" s="39">
        <v>2826.901262211758</v>
      </c>
      <c r="K80" s="39">
        <v>2988.6555991478399</v>
      </c>
      <c r="L80" s="39">
        <v>5.6336618214400351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565.35729270780837</v>
      </c>
      <c r="G83" s="17">
        <f t="shared" si="13"/>
        <v>4351.0112121773836</v>
      </c>
      <c r="H83" s="17">
        <f t="shared" si="13"/>
        <v>13.198107789126905</v>
      </c>
      <c r="I83" s="17">
        <f t="shared" si="13"/>
        <v>28.787303216186793</v>
      </c>
      <c r="J83" s="17">
        <f t="shared" si="13"/>
        <v>187.81741177897439</v>
      </c>
      <c r="K83" s="17">
        <f t="shared" si="13"/>
        <v>2391.870061340077</v>
      </c>
      <c r="L83" s="17">
        <f t="shared" si="13"/>
        <v>4.6490761237829137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79.141999999999996</v>
      </c>
      <c r="H84" s="39">
        <v>6.5720000000000001</v>
      </c>
      <c r="I84" s="39">
        <v>6.3433061799999999</v>
      </c>
      <c r="J84" s="39">
        <v>133.16499999999999</v>
      </c>
      <c r="K84" s="39">
        <v>1737.5170000000001</v>
      </c>
      <c r="L84" s="39">
        <v>0.63433061800000001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4027.9775559999994</v>
      </c>
      <c r="H85" s="39"/>
      <c r="I85" s="39">
        <v>18.452594999999999</v>
      </c>
      <c r="J85" s="39"/>
      <c r="K85" s="39">
        <v>546.93063499999994</v>
      </c>
      <c r="L85" s="39">
        <v>3.4655549999999993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565.35729270780837</v>
      </c>
      <c r="G86" s="39">
        <v>243.89165617738405</v>
      </c>
      <c r="H86" s="39">
        <v>6.6261077891269053</v>
      </c>
      <c r="I86" s="39">
        <v>3.9914020361867935</v>
      </c>
      <c r="J86" s="39">
        <v>54.65241177897439</v>
      </c>
      <c r="K86" s="39">
        <v>107.42242634007678</v>
      </c>
      <c r="L86" s="39">
        <v>0.54919050578291473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38514.419140387152</v>
      </c>
      <c r="G88" s="17">
        <f t="shared" si="14"/>
        <v>66162.167609365744</v>
      </c>
      <c r="H88" s="17">
        <f t="shared" si="14"/>
        <v>532.86132658360566</v>
      </c>
      <c r="I88" s="17">
        <f t="shared" si="14"/>
        <v>873.78332043284422</v>
      </c>
      <c r="J88" s="17">
        <f t="shared" si="14"/>
        <v>136782.35036592747</v>
      </c>
      <c r="K88" s="17">
        <f t="shared" si="14"/>
        <v>14466.347412452807</v>
      </c>
      <c r="L88" s="17">
        <f t="shared" si="14"/>
        <v>143.05778529894386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3796.2429999999999</v>
      </c>
      <c r="G89" s="39">
        <v>3554.8371673026477</v>
      </c>
      <c r="H89" s="39"/>
      <c r="I89" s="39"/>
      <c r="J89" s="39">
        <v>84462.416080216397</v>
      </c>
      <c r="K89" s="39">
        <v>949.35199999999998</v>
      </c>
      <c r="L89" s="39">
        <v>13.515597445706812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707.74522069927059</v>
      </c>
      <c r="G90" s="39">
        <v>2982.1806503048188</v>
      </c>
      <c r="H90" s="39"/>
      <c r="I90" s="39">
        <v>30.666876382871109</v>
      </c>
      <c r="J90" s="39">
        <v>924.31943817413696</v>
      </c>
      <c r="K90" s="39">
        <v>1805.2044563321131</v>
      </c>
      <c r="L90" s="39">
        <v>3.1136141290979409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387.38492699999995</v>
      </c>
      <c r="G91" s="39">
        <v>101.163034</v>
      </c>
      <c r="H91" s="39">
        <v>23.936326000000008</v>
      </c>
      <c r="I91" s="39">
        <v>19.502554999999997</v>
      </c>
      <c r="J91" s="39">
        <v>188.93627100000003</v>
      </c>
      <c r="K91" s="39">
        <v>215.29562800000002</v>
      </c>
      <c r="L91" s="39">
        <v>2.9183660000000011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2587.3866109999999</v>
      </c>
      <c r="G93" s="39"/>
      <c r="H93" s="39"/>
      <c r="I93" s="39">
        <v>0.264374</v>
      </c>
      <c r="J93" s="39"/>
      <c r="K93" s="39">
        <v>11.359025000000001</v>
      </c>
      <c r="L93" s="39">
        <v>3.7680999999999999E-2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2606.3223095152612</v>
      </c>
      <c r="G94" s="39">
        <v>1786.4694671633019</v>
      </c>
      <c r="H94" s="39"/>
      <c r="I94" s="39">
        <v>2.6154790821600451</v>
      </c>
      <c r="J94" s="39"/>
      <c r="K94" s="39">
        <v>82.084321604921598</v>
      </c>
      <c r="L94" s="39">
        <v>0.39519143231557002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360.23689501748402</v>
      </c>
      <c r="G95" s="39">
        <v>31.800420004672578</v>
      </c>
      <c r="H95" s="39"/>
      <c r="I95" s="39">
        <v>3.7790979977744716</v>
      </c>
      <c r="J95" s="39"/>
      <c r="K95" s="39">
        <v>72.955170001796915</v>
      </c>
      <c r="L95" s="39">
        <v>0.63501099898922186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1189.9515464408751</v>
      </c>
      <c r="G96" s="39">
        <v>146.30551800512271</v>
      </c>
      <c r="H96" s="39"/>
      <c r="I96" s="39">
        <v>9.1780290561927238</v>
      </c>
      <c r="J96" s="39"/>
      <c r="K96" s="39">
        <v>101.48241569247732</v>
      </c>
      <c r="L96" s="39">
        <v>1.3731253055769694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26.690999999999999</v>
      </c>
      <c r="G97" s="39">
        <v>8.68</v>
      </c>
      <c r="H97" s="39"/>
      <c r="I97" s="39">
        <v>0.177957</v>
      </c>
      <c r="J97" s="39">
        <v>101.773</v>
      </c>
      <c r="K97" s="39">
        <v>10.051423</v>
      </c>
      <c r="L97" s="39">
        <v>1.7795999999999999E-2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8.3969559999999994</v>
      </c>
      <c r="G98" s="39">
        <v>121.68218999999999</v>
      </c>
      <c r="H98" s="39"/>
      <c r="I98" s="39">
        <v>1.9975930000000002</v>
      </c>
      <c r="J98" s="39"/>
      <c r="K98" s="39">
        <v>97.505759999999981</v>
      </c>
      <c r="L98" s="39">
        <v>0.24970000000000001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3265.4433029999996</v>
      </c>
      <c r="G99" s="39">
        <v>35208.410994000005</v>
      </c>
      <c r="H99" s="39">
        <v>266.34341600000005</v>
      </c>
      <c r="I99" s="39">
        <v>657.14164100000016</v>
      </c>
      <c r="J99" s="39">
        <v>38856.951002000002</v>
      </c>
      <c r="K99" s="39">
        <v>6007.9394339999999</v>
      </c>
      <c r="L99" s="39">
        <v>97.609089999999995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13192.684651570225</v>
      </c>
      <c r="G100" s="39">
        <v>3316.6271701255932</v>
      </c>
      <c r="H100" s="39"/>
      <c r="I100" s="39">
        <v>27.383959655455886</v>
      </c>
      <c r="J100" s="39">
        <v>5220.2086766909606</v>
      </c>
      <c r="K100" s="39">
        <v>787.50741161753263</v>
      </c>
      <c r="L100" s="39">
        <v>7.0890585587205246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518.61000200000012</v>
      </c>
      <c r="G101" s="39">
        <v>1043.0800059999999</v>
      </c>
      <c r="H101" s="39"/>
      <c r="I101" s="39"/>
      <c r="J101" s="39">
        <v>5860.000001000004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196.50479124010346</v>
      </c>
      <c r="G102" s="39">
        <v>3024.527656873538</v>
      </c>
      <c r="H102" s="39"/>
      <c r="I102" s="39">
        <v>7.5923075178213431</v>
      </c>
      <c r="J102" s="39">
        <v>6.3277660750992304</v>
      </c>
      <c r="K102" s="39">
        <v>392.53025362182075</v>
      </c>
      <c r="L102" s="39">
        <v>0.87766424547047861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473.56458268099971</v>
      </c>
      <c r="G103" s="39">
        <v>7248.0787041532221</v>
      </c>
      <c r="H103" s="39"/>
      <c r="I103" s="39">
        <v>15.486240708324665</v>
      </c>
      <c r="J103" s="39">
        <v>15.16406909678032</v>
      </c>
      <c r="K103" s="39">
        <v>785.30316644414404</v>
      </c>
      <c r="L103" s="39">
        <v>1.837116571538987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11.493866190222851</v>
      </c>
      <c r="G104" s="39">
        <v>84.013461402831155</v>
      </c>
      <c r="H104" s="39"/>
      <c r="I104" s="39">
        <v>0.3956210164073703</v>
      </c>
      <c r="J104" s="39">
        <v>27.059550451996614</v>
      </c>
      <c r="K104" s="39">
        <v>22.345545337518416</v>
      </c>
      <c r="L104" s="39">
        <v>3.9562101000000002E-2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1863.4896000268266</v>
      </c>
      <c r="G105" s="39">
        <v>2785.7268000355643</v>
      </c>
      <c r="H105" s="39"/>
      <c r="I105" s="39">
        <v>7.9030212517647405</v>
      </c>
      <c r="J105" s="39">
        <v>5.8281584290171162</v>
      </c>
      <c r="K105" s="39">
        <v>442.57064171177569</v>
      </c>
      <c r="L105" s="39">
        <v>0.80271784404825641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455.64647267881725</v>
      </c>
      <c r="G106" s="39">
        <v>104.59399684251747</v>
      </c>
      <c r="H106" s="39"/>
      <c r="I106" s="39">
        <v>4.1510060138685274</v>
      </c>
      <c r="J106" s="39">
        <v>50.403894408469085</v>
      </c>
      <c r="K106" s="39">
        <v>50.985693837667085</v>
      </c>
      <c r="L106" s="39">
        <v>0.61547570144666464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1827.96396</v>
      </c>
      <c r="G107" s="39">
        <v>1270.2739310000002</v>
      </c>
      <c r="H107" s="39">
        <v>121.33416599999997</v>
      </c>
      <c r="I107" s="39">
        <v>44.616869999999999</v>
      </c>
      <c r="J107" s="39">
        <v>469.04485900000003</v>
      </c>
      <c r="K107" s="39">
        <v>813.66903200000002</v>
      </c>
      <c r="L107" s="39">
        <v>6.1267359999999993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1420.6867869999999</v>
      </c>
      <c r="H108" s="39">
        <v>114.57063799999999</v>
      </c>
      <c r="I108" s="39">
        <v>22.91429900000001</v>
      </c>
      <c r="J108" s="39">
        <v>229.14302699999996</v>
      </c>
      <c r="K108" s="39">
        <v>1294.2525840000001</v>
      </c>
      <c r="L108" s="39">
        <v>2.2914289999999999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0.38146499999999994</v>
      </c>
      <c r="G109" s="39">
        <v>44.863164912260359</v>
      </c>
      <c r="H109" s="39">
        <v>1.7863837343481488</v>
      </c>
      <c r="I109" s="39">
        <v>0.45985372579164874</v>
      </c>
      <c r="J109" s="39">
        <v>5.8020766080176527</v>
      </c>
      <c r="K109" s="39">
        <v>25.903110023965855</v>
      </c>
      <c r="L109" s="39">
        <v>4.6212572906542911E-2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443</v>
      </c>
      <c r="G110" s="39">
        <v>1458.048060186811</v>
      </c>
      <c r="H110" s="39"/>
      <c r="I110" s="39">
        <v>11.365262903771846</v>
      </c>
      <c r="J110" s="39">
        <v>208.29257998634799</v>
      </c>
      <c r="K110" s="39">
        <v>305.44861826251929</v>
      </c>
      <c r="L110" s="39">
        <v>2.2362261846126139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4595.2779803270705</v>
      </c>
      <c r="G114" s="39">
        <v>420.11843005284777</v>
      </c>
      <c r="H114" s="39">
        <v>4.8903968492573968</v>
      </c>
      <c r="I114" s="39">
        <v>6.1912761206397615</v>
      </c>
      <c r="J114" s="39">
        <v>150.67991579024184</v>
      </c>
      <c r="K114" s="39">
        <v>192.60172196455378</v>
      </c>
      <c r="L114" s="39">
        <v>1.2304142075133011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60218.621607060515</v>
      </c>
      <c r="G116" s="42">
        <f t="shared" ref="G116:P116" si="15">SUM(G88,G83,G75)</f>
        <v>118887.47208423988</v>
      </c>
      <c r="H116" s="42">
        <f t="shared" si="15"/>
        <v>17050.015316396621</v>
      </c>
      <c r="I116" s="42">
        <f t="shared" si="15"/>
        <v>30690.554857710547</v>
      </c>
      <c r="J116" s="42">
        <f t="shared" si="15"/>
        <v>173149.01141289488</v>
      </c>
      <c r="K116" s="42">
        <f t="shared" si="15"/>
        <v>42835.115530468087</v>
      </c>
      <c r="L116" s="42">
        <f t="shared" si="15"/>
        <v>552.47400703046446</v>
      </c>
      <c r="M116" s="42">
        <f t="shared" si="15"/>
        <v>1262.3290993567186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22914.430504606564</v>
      </c>
      <c r="G121" s="17">
        <f t="shared" si="17"/>
        <v>1597.5685890500001</v>
      </c>
      <c r="H121" s="17">
        <f t="shared" si="17"/>
        <v>719.01081109899997</v>
      </c>
      <c r="I121" s="17">
        <f t="shared" si="17"/>
        <v>66.148532939999996</v>
      </c>
      <c r="J121" s="17">
        <f t="shared" si="17"/>
        <v>507.56411147898706</v>
      </c>
      <c r="K121" s="17">
        <f t="shared" si="17"/>
        <v>2341.6856928090001</v>
      </c>
      <c r="L121" s="17">
        <f t="shared" si="17"/>
        <v>0</v>
      </c>
      <c r="M121" s="17">
        <f t="shared" si="17"/>
        <v>7.2854702199999997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117.447</v>
      </c>
      <c r="G122" s="39"/>
      <c r="H122" s="39"/>
      <c r="I122" s="39">
        <v>66.148532939999996</v>
      </c>
      <c r="J122" s="39"/>
      <c r="K122" s="39">
        <v>939.65270420000002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7277.4204156065607</v>
      </c>
      <c r="G123" s="39">
        <v>1597.5685890500001</v>
      </c>
      <c r="H123" s="39">
        <v>28.692892599000004</v>
      </c>
      <c r="I123" s="39"/>
      <c r="J123" s="39">
        <v>507.56411147898706</v>
      </c>
      <c r="K123" s="39">
        <v>1402.0329886089999</v>
      </c>
      <c r="L123" s="39"/>
      <c r="M123" s="39">
        <v>7.2854702199999997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15519.563089000003</v>
      </c>
      <c r="G124" s="39"/>
      <c r="H124" s="39"/>
      <c r="I124" s="39"/>
      <c r="J124" s="39"/>
      <c r="K124" s="39"/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690.31791850000002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1126.55687314942</v>
      </c>
      <c r="G128" s="17">
        <f t="shared" si="18"/>
        <v>1490.4614168870796</v>
      </c>
      <c r="H128" s="17">
        <f t="shared" si="18"/>
        <v>864.30370396812009</v>
      </c>
      <c r="I128" s="17">
        <f t="shared" si="18"/>
        <v>767.11138340000002</v>
      </c>
      <c r="J128" s="17">
        <f t="shared" si="18"/>
        <v>83835.259790160009</v>
      </c>
      <c r="K128" s="17">
        <f t="shared" si="18"/>
        <v>1596.8442603443489</v>
      </c>
      <c r="L128" s="17">
        <f t="shared" si="18"/>
        <v>0</v>
      </c>
      <c r="M128" s="17">
        <f t="shared" si="18"/>
        <v>7.8211677999999996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1.6910632000000001</v>
      </c>
      <c r="G129" s="39">
        <v>1.9024456000000001</v>
      </c>
      <c r="H129" s="39">
        <v>16.2764828</v>
      </c>
      <c r="I129" s="39">
        <v>0.2113834</v>
      </c>
      <c r="J129" s="39">
        <v>972.57271040000001</v>
      </c>
      <c r="K129" s="39">
        <v>43.859368000000003</v>
      </c>
      <c r="L129" s="39"/>
      <c r="M129" s="39">
        <v>7.8211677999999996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372.30700000000002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49.15443682942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401.47309280000002</v>
      </c>
      <c r="G134" s="39">
        <v>27.709363927079998</v>
      </c>
      <c r="H134" s="39">
        <v>16.339645728120001</v>
      </c>
      <c r="I134" s="39"/>
      <c r="J134" s="39">
        <v>63759.269137360003</v>
      </c>
      <c r="K134" s="39">
        <v>292.34100000000001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674.23828032000006</v>
      </c>
      <c r="G135" s="39">
        <v>1460.8496073599997</v>
      </c>
      <c r="H135" s="39">
        <v>516.91601491200004</v>
      </c>
      <c r="I135" s="39"/>
      <c r="J135" s="39">
        <v>19103.417942400003</v>
      </c>
      <c r="K135" s="39">
        <v>602.78189234434865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104.12971935800002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210.64184116999999</v>
      </c>
      <c r="I137" s="39">
        <v>766.9</v>
      </c>
      <c r="J137" s="39"/>
      <c r="K137" s="39">
        <v>285.55500000000001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8177.5922595657785</v>
      </c>
      <c r="G140" s="17">
        <f t="shared" si="19"/>
        <v>406.13729899999998</v>
      </c>
      <c r="H140" s="17">
        <f t="shared" si="19"/>
        <v>0</v>
      </c>
      <c r="I140" s="17">
        <f t="shared" si="19"/>
        <v>276.20364899999998</v>
      </c>
      <c r="J140" s="17">
        <f t="shared" si="19"/>
        <v>57474.754679999998</v>
      </c>
      <c r="K140" s="17">
        <f t="shared" si="19"/>
        <v>1692.8216152697614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80238.209920316061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3499.61</v>
      </c>
      <c r="G141" s="39">
        <v>406.13729899999998</v>
      </c>
      <c r="H141" s="39"/>
      <c r="I141" s="39"/>
      <c r="J141" s="39">
        <v>48736.475879999998</v>
      </c>
      <c r="K141" s="39">
        <v>684.12899999999991</v>
      </c>
      <c r="L141" s="39"/>
      <c r="M141" s="39"/>
      <c r="N141" s="39"/>
      <c r="O141" s="39"/>
      <c r="P141" s="40">
        <v>80238.209920316061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276.20364899999998</v>
      </c>
      <c r="J142" s="39">
        <v>8738.2788</v>
      </c>
      <c r="K142" s="39">
        <v>697.92699860056143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984.67200000000003</v>
      </c>
      <c r="G143" s="39"/>
      <c r="H143" s="39"/>
      <c r="I143" s="39"/>
      <c r="J143" s="39"/>
      <c r="K143" s="39">
        <v>180.93249532799999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3693.3102595657783</v>
      </c>
      <c r="G149" s="39"/>
      <c r="H149" s="39"/>
      <c r="I149" s="39"/>
      <c r="J149" s="39"/>
      <c r="K149" s="39">
        <v>129.83312134119998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3839.2149550000004</v>
      </c>
      <c r="G155" s="17">
        <f t="shared" si="21"/>
        <v>659.48681199999999</v>
      </c>
      <c r="H155" s="17">
        <f t="shared" si="21"/>
        <v>43.432899999999997</v>
      </c>
      <c r="I155" s="17">
        <f t="shared" si="21"/>
        <v>3.72282</v>
      </c>
      <c r="J155" s="17">
        <f t="shared" si="21"/>
        <v>186.14099999999999</v>
      </c>
      <c r="K155" s="17">
        <f t="shared" si="21"/>
        <v>1396.1056988360947</v>
      </c>
      <c r="L155" s="17">
        <f t="shared" si="21"/>
        <v>833.42280000000005</v>
      </c>
      <c r="M155" s="17">
        <f t="shared" si="21"/>
        <v>2153.6937511243163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2872.2311250000002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254.17000000000002</v>
      </c>
      <c r="H157" s="39"/>
      <c r="I157" s="39"/>
      <c r="J157" s="39"/>
      <c r="K157" s="39"/>
      <c r="L157" s="39">
        <v>833.42280000000005</v>
      </c>
      <c r="M157" s="39">
        <v>22.408569999999997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417.23515116326331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124.54639353265631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34.222000000000001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1575.0260919999998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397.49069559165997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706</v>
      </c>
      <c r="G164" s="39">
        <v>398.21699999999998</v>
      </c>
      <c r="H164" s="39">
        <v>43.432899999999997</v>
      </c>
      <c r="I164" s="39">
        <v>3.72282</v>
      </c>
      <c r="J164" s="39">
        <v>186.14099999999999</v>
      </c>
      <c r="K164" s="39">
        <v>130.04900000000001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260.98383000000001</v>
      </c>
      <c r="G165" s="39">
        <v>7.099812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25.19041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823.6311376728313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8918.4998569999989</v>
      </c>
      <c r="I173" s="17">
        <f t="shared" si="22"/>
        <v>4001.7247200000002</v>
      </c>
      <c r="J173" s="17">
        <f t="shared" si="22"/>
        <v>31.712400000000002</v>
      </c>
      <c r="K173" s="17">
        <f t="shared" si="22"/>
        <v>1937.9521102083097</v>
      </c>
      <c r="L173" s="17">
        <f t="shared" si="22"/>
        <v>699.02099999999996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781.38494400000002</v>
      </c>
      <c r="I174" s="39">
        <v>3906.92472</v>
      </c>
      <c r="J174" s="39"/>
      <c r="K174" s="39">
        <v>1743.7566012083098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655.11419999999998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1049.8875</v>
      </c>
      <c r="I177" s="39"/>
      <c r="J177" s="39"/>
      <c r="K177" s="39">
        <v>3.6163080000000001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1228.248417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346.6395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67.533035999999996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3448.4159999999997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411.54700000000003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17.43252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29.338739999999998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397.73500000000001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250.62299999999999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0.58799999999999997</v>
      </c>
      <c r="I189" s="39">
        <v>94.8</v>
      </c>
      <c r="J189" s="39"/>
      <c r="K189" s="39">
        <v>42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0.25370000000000004</v>
      </c>
      <c r="I190" s="39"/>
      <c r="J190" s="39">
        <v>31.712400000000002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46.545999999999999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16.212299999999999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148.57920099999998</v>
      </c>
      <c r="L199" s="39">
        <v>699.02099999999996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3995.4265639999994</v>
      </c>
      <c r="G204" s="17">
        <f t="shared" ref="G204:P204" si="24">SUM(G205:G226)</f>
        <v>1997.7132819999997</v>
      </c>
      <c r="H204" s="17">
        <f t="shared" si="24"/>
        <v>25426.529599000001</v>
      </c>
      <c r="I204" s="17">
        <f t="shared" si="24"/>
        <v>0</v>
      </c>
      <c r="J204" s="17">
        <f t="shared" si="24"/>
        <v>24773.981801199996</v>
      </c>
      <c r="K204" s="17">
        <f t="shared" si="24"/>
        <v>12975.733003150573</v>
      </c>
      <c r="L204" s="17">
        <f t="shared" si="24"/>
        <v>0</v>
      </c>
      <c r="M204" s="17">
        <f t="shared" si="24"/>
        <v>611.89585999999997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13.895000999999999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3778.9985639999995</v>
      </c>
      <c r="G206" s="39">
        <v>1889.4992819999998</v>
      </c>
      <c r="H206" s="39">
        <v>3778.9985639999995</v>
      </c>
      <c r="I206" s="39"/>
      <c r="J206" s="39">
        <v>10392.246050999998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216.428</v>
      </c>
      <c r="G207" s="39">
        <v>108.214</v>
      </c>
      <c r="H207" s="39">
        <v>10.821400000000001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6900.825952000002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2151.7973179999985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1035.770751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4355.8119999999999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41.699318999999996</v>
      </c>
      <c r="I213" s="39"/>
      <c r="J213" s="39">
        <v>3.0472610000000002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1035.0333290000001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9522.6893999999993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53.575964999999997</v>
      </c>
      <c r="I216" s="39"/>
      <c r="J216" s="39"/>
      <c r="K216" s="39">
        <v>6.1385743778539998</v>
      </c>
      <c r="L216" s="39"/>
      <c r="M216" s="39">
        <v>82.807510000000008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1445.1711761822594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422.64514620800014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952.51991308352569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14378.6884892</v>
      </c>
      <c r="K222" s="39">
        <v>626.5687932989357</v>
      </c>
      <c r="L222" s="39"/>
      <c r="M222" s="39">
        <v>529.08834999999999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6048.2999999999993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426352.18881360599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52563.600024799998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373788.588788806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40053.221156321757</v>
      </c>
      <c r="G238" s="42">
        <f t="shared" ref="G238:P238" si="26">SUM(G228,G204,G173,G155,G140,G128,G121,G236)</f>
        <v>6151.3673989370791</v>
      </c>
      <c r="H238" s="42">
        <f t="shared" si="26"/>
        <v>35971.776871067123</v>
      </c>
      <c r="I238" s="42">
        <f t="shared" si="26"/>
        <v>5114.9111053400002</v>
      </c>
      <c r="J238" s="42">
        <f t="shared" si="26"/>
        <v>166809.41378283896</v>
      </c>
      <c r="K238" s="42">
        <f t="shared" si="26"/>
        <v>21941.142380618083</v>
      </c>
      <c r="L238" s="42">
        <f t="shared" si="26"/>
        <v>1532.4438</v>
      </c>
      <c r="M238" s="42">
        <f t="shared" si="26"/>
        <v>2780.6962491443164</v>
      </c>
      <c r="N238" s="42">
        <f t="shared" si="26"/>
        <v>0</v>
      </c>
      <c r="O238" s="42">
        <f t="shared" si="26"/>
        <v>426352.18881360599</v>
      </c>
      <c r="P238" s="43">
        <f t="shared" si="26"/>
        <v>80238.209920316061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11367.285157999999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268.79295200000001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11098.492205999999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127.9001999938662</v>
      </c>
      <c r="I248" s="17">
        <f t="shared" si="29"/>
        <v>106.38612735616363</v>
      </c>
      <c r="J248" s="17">
        <f t="shared" si="29"/>
        <v>0</v>
      </c>
      <c r="K248" s="17">
        <f t="shared" si="29"/>
        <v>5.6832274119424744</v>
      </c>
      <c r="L248" s="17">
        <f t="shared" si="29"/>
        <v>8.0158749713027999E-2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6.877999999659</v>
      </c>
      <c r="I249" s="39">
        <v>7.3258878818564996</v>
      </c>
      <c r="J249" s="39"/>
      <c r="K249" s="39">
        <v>0.39100230437472572</v>
      </c>
      <c r="L249" s="39">
        <v>5.5148629668839997E-3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121.0221999942072</v>
      </c>
      <c r="I250" s="39">
        <v>99.060239474307124</v>
      </c>
      <c r="J250" s="39"/>
      <c r="K250" s="39">
        <v>5.2922251075677487</v>
      </c>
      <c r="L250" s="39">
        <v>7.4643886746144E-2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5.4898111669</v>
      </c>
      <c r="I252" s="17">
        <f t="shared" si="30"/>
        <v>53.296560338856438</v>
      </c>
      <c r="J252" s="17">
        <f t="shared" si="30"/>
        <v>0</v>
      </c>
      <c r="K252" s="17">
        <f t="shared" si="30"/>
        <v>2.4287756235903259</v>
      </c>
      <c r="L252" s="17">
        <f t="shared" si="30"/>
        <v>2.9644980301260001E-3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1.2525542899</v>
      </c>
      <c r="I254" s="39">
        <v>30.722150600951238</v>
      </c>
      <c r="J254" s="39"/>
      <c r="K254" s="39">
        <v>0.55480639716830604</v>
      </c>
      <c r="L254" s="39">
        <v>6.7637931654600009E-4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4.2372568770000001</v>
      </c>
      <c r="I255" s="39">
        <v>22.574409737905199</v>
      </c>
      <c r="J255" s="39"/>
      <c r="K255" s="39">
        <v>1.87396922642202</v>
      </c>
      <c r="L255" s="39">
        <v>2.2881187135799998E-3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14210.854019999999</v>
      </c>
      <c r="I257" s="17">
        <f t="shared" si="31"/>
        <v>40.106943999999999</v>
      </c>
      <c r="J257" s="17">
        <f t="shared" si="31"/>
        <v>0</v>
      </c>
      <c r="K257" s="17">
        <f t="shared" si="31"/>
        <v>3.6389999999999999E-3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14210.854019999999</v>
      </c>
      <c r="I258" s="39">
        <v>40.106943999999999</v>
      </c>
      <c r="J258" s="39"/>
      <c r="K258" s="39">
        <v>3.6389999999999999E-3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7493.2364146873861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641.50076939262397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36.437870294762973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6815.2977749999991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2471.7229887223043</v>
      </c>
      <c r="I266" s="17">
        <f t="shared" si="33"/>
        <v>11999.402118784901</v>
      </c>
      <c r="J266" s="17">
        <f t="shared" si="33"/>
        <v>0</v>
      </c>
      <c r="K266" s="17">
        <f t="shared" si="33"/>
        <v>0.19479961370705656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1431.8483707223043</v>
      </c>
      <c r="I267" s="39">
        <v>7067.0551837849007</v>
      </c>
      <c r="J267" s="39"/>
      <c r="K267" s="39">
        <v>0.11461461370705657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1039.8746180000001</v>
      </c>
      <c r="I268" s="39">
        <v>4932.3469350000005</v>
      </c>
      <c r="J268" s="39"/>
      <c r="K268" s="39">
        <v>8.0184999999999992E-2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24309.203434570452</v>
      </c>
      <c r="I272" s="42">
        <f t="shared" si="34"/>
        <v>23566.476908479919</v>
      </c>
      <c r="J272" s="42">
        <f t="shared" si="34"/>
        <v>0</v>
      </c>
      <c r="K272" s="42">
        <f t="shared" si="34"/>
        <v>8.3104416492398574</v>
      </c>
      <c r="L272" s="42">
        <f t="shared" si="34"/>
        <v>8.3123247743153994E-2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84194.838577999995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8981.8799999999992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5839.3879980000011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11344.018601999996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3311.5774720000009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266.75999999999993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1562.1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13425.311999000001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34989.542509999999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4474.2599970000001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17440.495202000006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16717.298305000004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387.10089699999997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336.096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46561.534889000002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7584.6304519999985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2469.399997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13472.160003999996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2603.9999950000006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5471.6622950000019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4283.9999989999997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7852.1391799999974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484.79518899999999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1227.7307900000001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1111.0169880000001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135886.75728500003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43.685996000000003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35.495742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14317.152413000003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7008.8348589999996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4816.5900879999999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667.67573400000003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569.04600000000005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108172.78205300002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255.49439999999998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1983.5497719999998</v>
      </c>
      <c r="M326" s="17">
        <f t="shared" si="41"/>
        <v>51.660001999999984</v>
      </c>
      <c r="N326" s="17">
        <f t="shared" si="41"/>
        <v>246495.70664100008</v>
      </c>
      <c r="O326" s="18">
        <f t="shared" si="41"/>
        <v>14675075.760897689</v>
      </c>
      <c r="P326" s="19">
        <f t="shared" si="41"/>
        <v>674.81989029999977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1979.7360059999999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14062926.428221326</v>
      </c>
      <c r="P328" s="24">
        <v>604.99191789999975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51.660001999999984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141569.29038439397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159078.72404997994</v>
      </c>
      <c r="P331" s="24">
        <v>69.827972400000007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311501.31824198988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244658.64104700007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3.8137660000000002</v>
      </c>
      <c r="M334" s="23"/>
      <c r="N334" s="23">
        <v>1837.0655940000004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14.914482000000001</v>
      </c>
      <c r="G336" s="17">
        <f t="shared" ref="G336:P336" si="42">SUM(G337:G339)</f>
        <v>244.37402699999998</v>
      </c>
      <c r="H336" s="17">
        <f t="shared" si="42"/>
        <v>653.64199999999994</v>
      </c>
      <c r="I336" s="17">
        <f t="shared" si="42"/>
        <v>0</v>
      </c>
      <c r="J336" s="17">
        <f t="shared" si="42"/>
        <v>7476.5657740000006</v>
      </c>
      <c r="K336" s="17">
        <f t="shared" si="42"/>
        <v>0</v>
      </c>
      <c r="L336" s="17">
        <f t="shared" si="42"/>
        <v>0</v>
      </c>
      <c r="M336" s="17">
        <f t="shared" si="42"/>
        <v>560.45750099999998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14.914482000000001</v>
      </c>
      <c r="G337" s="23">
        <v>1.2840300000000002</v>
      </c>
      <c r="H337" s="23"/>
      <c r="I337" s="23"/>
      <c r="J337" s="23">
        <v>35.310776000000004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243.08999699999998</v>
      </c>
      <c r="H338" s="23">
        <v>653.64199999999994</v>
      </c>
      <c r="I338" s="23"/>
      <c r="J338" s="23">
        <v>7441.2549980000003</v>
      </c>
      <c r="K338" s="23"/>
      <c r="L338" s="23"/>
      <c r="M338" s="23">
        <v>560.45750099999998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14.914482000000001</v>
      </c>
      <c r="G341" s="27">
        <f t="shared" ref="G341:P341" si="43">SUM(G326,G313,G294,G288,G277,G336)</f>
        <v>244.37402699999998</v>
      </c>
      <c r="H341" s="27">
        <f t="shared" si="43"/>
        <v>284737.26795400004</v>
      </c>
      <c r="I341" s="27">
        <f t="shared" si="43"/>
        <v>0</v>
      </c>
      <c r="J341" s="27">
        <f t="shared" si="43"/>
        <v>7476.5657740000006</v>
      </c>
      <c r="K341" s="27">
        <f t="shared" si="43"/>
        <v>0</v>
      </c>
      <c r="L341" s="27">
        <f t="shared" si="43"/>
        <v>1983.5497719999998</v>
      </c>
      <c r="M341" s="27">
        <f t="shared" si="43"/>
        <v>612.11750299999994</v>
      </c>
      <c r="N341" s="27">
        <f t="shared" si="43"/>
        <v>246495.70664100008</v>
      </c>
      <c r="O341" s="27">
        <f t="shared" si="43"/>
        <v>14675075.760897689</v>
      </c>
      <c r="P341" s="28">
        <f t="shared" si="43"/>
        <v>674.81989029999977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214.11939200000003</v>
      </c>
      <c r="G346" s="17">
        <f t="shared" si="45"/>
        <v>180633.50255199999</v>
      </c>
      <c r="H346" s="17">
        <f t="shared" si="45"/>
        <v>17716.090741</v>
      </c>
      <c r="I346" s="17">
        <f t="shared" si="45"/>
        <v>1956.8942700000002</v>
      </c>
      <c r="J346" s="17">
        <f t="shared" si="45"/>
        <v>185265.65289100001</v>
      </c>
      <c r="K346" s="17">
        <f t="shared" si="45"/>
        <v>52796.578158000004</v>
      </c>
      <c r="L346" s="17">
        <f t="shared" si="45"/>
        <v>2010.3876</v>
      </c>
      <c r="M346" s="17">
        <f t="shared" si="45"/>
        <v>3292.266787999999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81.895780000000002</v>
      </c>
      <c r="G347" s="23">
        <v>79660.586613000007</v>
      </c>
      <c r="H347" s="23">
        <v>2414.1079520000008</v>
      </c>
      <c r="I347" s="23">
        <v>234.70126900000005</v>
      </c>
      <c r="J347" s="23">
        <v>41283.067055000021</v>
      </c>
      <c r="K347" s="23">
        <v>20142.461501999998</v>
      </c>
      <c r="L347" s="23">
        <v>479.17620300000004</v>
      </c>
      <c r="M347" s="23">
        <v>2013.0725059999993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29.979486000000001</v>
      </c>
      <c r="G348" s="23">
        <v>23120.081747000007</v>
      </c>
      <c r="H348" s="23">
        <v>1733.0402850000003</v>
      </c>
      <c r="I348" s="23">
        <v>86.388519000000031</v>
      </c>
      <c r="J348" s="23">
        <v>18093.686093</v>
      </c>
      <c r="K348" s="23">
        <v>7385.0933830000004</v>
      </c>
      <c r="L348" s="23">
        <v>172.39185099999992</v>
      </c>
      <c r="M348" s="23">
        <v>625.74309700000003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102.24412600000002</v>
      </c>
      <c r="G349" s="23">
        <v>77852.83419199998</v>
      </c>
      <c r="H349" s="23">
        <v>13568.942503999999</v>
      </c>
      <c r="I349" s="23">
        <v>1635.804482</v>
      </c>
      <c r="J349" s="23">
        <v>125888.89974299999</v>
      </c>
      <c r="K349" s="23">
        <v>25269.023273000006</v>
      </c>
      <c r="L349" s="23">
        <v>1358.8195459999999</v>
      </c>
      <c r="M349" s="23">
        <v>653.45118500000001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27.553267000000005</v>
      </c>
      <c r="G351" s="17">
        <f t="shared" si="46"/>
        <v>26667.751887000006</v>
      </c>
      <c r="H351" s="17">
        <f t="shared" si="46"/>
        <v>2432.8464690000001</v>
      </c>
      <c r="I351" s="17">
        <f t="shared" si="46"/>
        <v>79.699051999999995</v>
      </c>
      <c r="J351" s="17">
        <f t="shared" si="46"/>
        <v>27177.607066</v>
      </c>
      <c r="K351" s="17">
        <f t="shared" si="46"/>
        <v>6564.9548050000021</v>
      </c>
      <c r="L351" s="17">
        <f t="shared" si="46"/>
        <v>179.21709199999992</v>
      </c>
      <c r="M351" s="17">
        <f t="shared" si="46"/>
        <v>28.574860999999999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12.075894000000003</v>
      </c>
      <c r="G352" s="23">
        <v>11821.017421000002</v>
      </c>
      <c r="H352" s="23">
        <v>618.11476300000004</v>
      </c>
      <c r="I352" s="23">
        <v>16.112448999999998</v>
      </c>
      <c r="J352" s="23">
        <v>11697.238206000002</v>
      </c>
      <c r="K352" s="23">
        <v>2876.1473980000014</v>
      </c>
      <c r="L352" s="23">
        <v>41.676267999999986</v>
      </c>
      <c r="M352" s="23">
        <v>12.847601999999998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3.1414810000000006</v>
      </c>
      <c r="G353" s="23">
        <v>3403.8100200000008</v>
      </c>
      <c r="H353" s="23">
        <v>361.82607999999988</v>
      </c>
      <c r="I353" s="23">
        <v>9.056518999999998</v>
      </c>
      <c r="J353" s="23">
        <v>3127.7326360000002</v>
      </c>
      <c r="K353" s="23">
        <v>750.10102600000016</v>
      </c>
      <c r="L353" s="23">
        <v>15.141811000000001</v>
      </c>
      <c r="M353" s="23">
        <v>4.3390990000000009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12.335892000000001</v>
      </c>
      <c r="G354" s="23">
        <v>11442.924446000001</v>
      </c>
      <c r="H354" s="23">
        <v>1452.9056260000004</v>
      </c>
      <c r="I354" s="23">
        <v>54.530084000000002</v>
      </c>
      <c r="J354" s="23">
        <v>12352.636223999998</v>
      </c>
      <c r="K354" s="23">
        <v>2938.7063810000004</v>
      </c>
      <c r="L354" s="23">
        <v>122.39901299999995</v>
      </c>
      <c r="M354" s="23">
        <v>11.388159999999999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77.256231000000014</v>
      </c>
      <c r="G356" s="17">
        <f t="shared" si="47"/>
        <v>143721.39462400001</v>
      </c>
      <c r="H356" s="17">
        <f t="shared" si="47"/>
        <v>3928.661443</v>
      </c>
      <c r="I356" s="17">
        <f t="shared" si="47"/>
        <v>1023.0692620000001</v>
      </c>
      <c r="J356" s="17">
        <f t="shared" si="47"/>
        <v>35974.543373000008</v>
      </c>
      <c r="K356" s="17">
        <f t="shared" si="47"/>
        <v>18528.664570000001</v>
      </c>
      <c r="L356" s="17">
        <f t="shared" si="47"/>
        <v>488.77439199999992</v>
      </c>
      <c r="M356" s="17">
        <f t="shared" si="47"/>
        <v>131.155179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48.793456000000006</v>
      </c>
      <c r="G357" s="23">
        <v>87058.219624999998</v>
      </c>
      <c r="H357" s="23">
        <v>1833.8800919999996</v>
      </c>
      <c r="I357" s="23">
        <v>539.091139</v>
      </c>
      <c r="J357" s="23">
        <v>21075.099828000006</v>
      </c>
      <c r="K357" s="23">
        <v>11601.973004999998</v>
      </c>
      <c r="L357" s="23">
        <v>326.42044599999991</v>
      </c>
      <c r="M357" s="23">
        <v>88.214612000000002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14.454451000000002</v>
      </c>
      <c r="G358" s="23">
        <v>26271.287154000005</v>
      </c>
      <c r="H358" s="23">
        <v>630.43714000000011</v>
      </c>
      <c r="I358" s="23">
        <v>163.64952100000002</v>
      </c>
      <c r="J358" s="23">
        <v>6203.9416660000006</v>
      </c>
      <c r="K358" s="23">
        <v>3436.9254859999996</v>
      </c>
      <c r="L358" s="23">
        <v>111.346031</v>
      </c>
      <c r="M358" s="23">
        <v>24.840778000000004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14.008324</v>
      </c>
      <c r="G359" s="23">
        <v>30391.887845000001</v>
      </c>
      <c r="H359" s="23">
        <v>1464.3442109999999</v>
      </c>
      <c r="I359" s="23">
        <v>320.32860200000005</v>
      </c>
      <c r="J359" s="23">
        <v>8695.5018789999995</v>
      </c>
      <c r="K359" s="23">
        <v>3489.7660790000009</v>
      </c>
      <c r="L359" s="23">
        <v>51.007915000000011</v>
      </c>
      <c r="M359" s="23">
        <v>18.099789000000001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0.77628699999999995</v>
      </c>
      <c r="G361" s="17">
        <v>1207.2725820000001</v>
      </c>
      <c r="H361" s="17">
        <v>8286.8537530000012</v>
      </c>
      <c r="I361" s="17">
        <v>91.979078999999984</v>
      </c>
      <c r="J361" s="17">
        <v>14418.817501999996</v>
      </c>
      <c r="K361" s="17">
        <v>223.52079699999993</v>
      </c>
      <c r="L361" s="17">
        <v>3.7781350000000002</v>
      </c>
      <c r="M361" s="17">
        <v>3.7781350000000002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5.6695580000000003</v>
      </c>
      <c r="G363" s="17">
        <f t="shared" si="48"/>
        <v>2577.5472910000003</v>
      </c>
      <c r="H363" s="17">
        <f t="shared" si="48"/>
        <v>6507.2203790000003</v>
      </c>
      <c r="I363" s="17">
        <f t="shared" si="48"/>
        <v>1677.4074149999999</v>
      </c>
      <c r="J363" s="17">
        <f t="shared" si="48"/>
        <v>92475.827147000004</v>
      </c>
      <c r="K363" s="17">
        <f t="shared" si="48"/>
        <v>1555.0016970000004</v>
      </c>
      <c r="L363" s="17">
        <f t="shared" si="48"/>
        <v>30.75184800000001</v>
      </c>
      <c r="M363" s="17">
        <f t="shared" si="48"/>
        <v>30.75184800000001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1.0676390000000004</v>
      </c>
      <c r="G364" s="23">
        <v>971.56556699999999</v>
      </c>
      <c r="H364" s="23">
        <v>1192.2781550000002</v>
      </c>
      <c r="I364" s="23">
        <v>300.51605300000011</v>
      </c>
      <c r="J364" s="23">
        <v>35167.358082999999</v>
      </c>
      <c r="K364" s="23">
        <v>292.80222900000007</v>
      </c>
      <c r="L364" s="23">
        <v>5.4660730000000006</v>
      </c>
      <c r="M364" s="23">
        <v>5.4660730000000006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0.32608200000000009</v>
      </c>
      <c r="G365" s="23">
        <v>259.52144799999996</v>
      </c>
      <c r="H365" s="23">
        <v>452.95320300000014</v>
      </c>
      <c r="I365" s="23">
        <v>124.60740799999999</v>
      </c>
      <c r="J365" s="23">
        <v>9095.4768040000017</v>
      </c>
      <c r="K365" s="23">
        <v>89.462373999999997</v>
      </c>
      <c r="L365" s="23">
        <v>2.1731310000000001</v>
      </c>
      <c r="M365" s="23">
        <v>2.1731310000000001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4.2758370000000001</v>
      </c>
      <c r="G366" s="23">
        <v>1346.4602760000002</v>
      </c>
      <c r="H366" s="23">
        <v>4861.9890209999994</v>
      </c>
      <c r="I366" s="23">
        <v>1252.2839539999998</v>
      </c>
      <c r="J366" s="23">
        <v>48212.992259999992</v>
      </c>
      <c r="K366" s="23">
        <v>1172.7370940000003</v>
      </c>
      <c r="L366" s="23">
        <v>23.11264400000001</v>
      </c>
      <c r="M366" s="23">
        <v>23.11264400000001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4852.5965160000005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325.37473500000004</v>
      </c>
      <c r="G374" s="27">
        <f t="shared" ref="G374:P374" si="49">SUM(G372,G370,G368,G363,G361,G356,G351,G346)</f>
        <v>354807.46893600002</v>
      </c>
      <c r="H374" s="27">
        <f t="shared" si="49"/>
        <v>43724.269301</v>
      </c>
      <c r="I374" s="27">
        <f t="shared" si="49"/>
        <v>4829.049078</v>
      </c>
      <c r="J374" s="27">
        <f t="shared" si="49"/>
        <v>355312.44797900005</v>
      </c>
      <c r="K374" s="27">
        <f t="shared" si="49"/>
        <v>79668.720027000003</v>
      </c>
      <c r="L374" s="27">
        <f t="shared" si="49"/>
        <v>2712.9090669999996</v>
      </c>
      <c r="M374" s="27">
        <f t="shared" si="49"/>
        <v>3486.5268109999988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212.94790399999999</v>
      </c>
      <c r="G379" s="17">
        <v>4985.8316359999999</v>
      </c>
      <c r="H379" s="17">
        <v>126.64743999999999</v>
      </c>
      <c r="I379" s="17">
        <v>18.702245000000001</v>
      </c>
      <c r="J379" s="17">
        <v>1100.4699069999999</v>
      </c>
      <c r="K379" s="17">
        <v>559.32385799999997</v>
      </c>
      <c r="L379" s="17">
        <v>15.681360999999997</v>
      </c>
      <c r="M379" s="17">
        <v>0.99628899999999987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173.73141200000003</v>
      </c>
      <c r="G381" s="17">
        <f t="shared" si="51"/>
        <v>4551.7630950000002</v>
      </c>
      <c r="H381" s="17">
        <f t="shared" si="51"/>
        <v>403.92553899999996</v>
      </c>
      <c r="I381" s="17">
        <f t="shared" si="51"/>
        <v>15.536795</v>
      </c>
      <c r="J381" s="17">
        <f t="shared" si="51"/>
        <v>929.46307499999989</v>
      </c>
      <c r="K381" s="17">
        <f t="shared" si="51"/>
        <v>277.423879</v>
      </c>
      <c r="L381" s="17">
        <f t="shared" si="51"/>
        <v>2.0847789999999997</v>
      </c>
      <c r="M381" s="17">
        <f t="shared" si="51"/>
        <v>0.60805899999999991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6.0251799999999989</v>
      </c>
      <c r="G382" s="23">
        <v>157.85987300000005</v>
      </c>
      <c r="H382" s="23">
        <v>14.008552999999997</v>
      </c>
      <c r="I382" s="23">
        <v>0.53882899999999989</v>
      </c>
      <c r="J382" s="23">
        <v>32.234749000000008</v>
      </c>
      <c r="K382" s="23">
        <v>9.6213470000000036</v>
      </c>
      <c r="L382" s="23">
        <v>7.2301000000000004E-2</v>
      </c>
      <c r="M382" s="23">
        <v>2.1089999999999991E-2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167.70623200000003</v>
      </c>
      <c r="G384" s="23">
        <v>4393.9032219999999</v>
      </c>
      <c r="H384" s="23">
        <v>389.91698599999995</v>
      </c>
      <c r="I384" s="23">
        <v>14.997966</v>
      </c>
      <c r="J384" s="23">
        <v>897.22832599999992</v>
      </c>
      <c r="K384" s="23">
        <v>267.80253199999999</v>
      </c>
      <c r="L384" s="23">
        <v>2.0124779999999998</v>
      </c>
      <c r="M384" s="23">
        <v>0.58696899999999996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234160.62778599997</v>
      </c>
      <c r="G392" s="17">
        <f t="shared" si="53"/>
        <v>654863.91823999991</v>
      </c>
      <c r="H392" s="17">
        <f t="shared" si="53"/>
        <v>17038.672469000001</v>
      </c>
      <c r="I392" s="17">
        <f t="shared" si="53"/>
        <v>2863.2832389999999</v>
      </c>
      <c r="J392" s="17">
        <f t="shared" si="53"/>
        <v>37340.790630999996</v>
      </c>
      <c r="K392" s="17">
        <f t="shared" si="53"/>
        <v>31762.931021999997</v>
      </c>
      <c r="L392" s="17">
        <f t="shared" si="53"/>
        <v>818.08091899999977</v>
      </c>
      <c r="M392" s="17">
        <f t="shared" si="53"/>
        <v>69.568194999999989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5716.2144550000003</v>
      </c>
      <c r="G393" s="23">
        <v>28820.378442000001</v>
      </c>
      <c r="H393" s="23">
        <v>1575.1363779999999</v>
      </c>
      <c r="I393" s="23">
        <v>238.79720900000001</v>
      </c>
      <c r="J393" s="23">
        <v>3316.5070720000003</v>
      </c>
      <c r="K393" s="23">
        <v>2555.7491420000001</v>
      </c>
      <c r="L393" s="23">
        <v>68.227772999999999</v>
      </c>
      <c r="M393" s="23">
        <v>5.6007470000000001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702.67334000000005</v>
      </c>
      <c r="G394" s="23">
        <v>14900.126232999999</v>
      </c>
      <c r="H394" s="23">
        <v>686.99360100000001</v>
      </c>
      <c r="I394" s="23">
        <v>105.99827599999998</v>
      </c>
      <c r="J394" s="23">
        <v>1558.7227810000002</v>
      </c>
      <c r="K394" s="23">
        <v>1122.067438</v>
      </c>
      <c r="L394" s="23">
        <v>30.285218000000004</v>
      </c>
      <c r="M394" s="23">
        <v>2.4593570000000002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227741.73999099998</v>
      </c>
      <c r="G395" s="23">
        <v>611143.41356499994</v>
      </c>
      <c r="H395" s="23">
        <v>14776.542490000002</v>
      </c>
      <c r="I395" s="23">
        <v>2518.4877539999998</v>
      </c>
      <c r="J395" s="23">
        <v>32465.560777999999</v>
      </c>
      <c r="K395" s="23">
        <v>28085.114441999998</v>
      </c>
      <c r="L395" s="23">
        <v>719.56792799999982</v>
      </c>
      <c r="M395" s="23">
        <v>61.508090999999993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4571.4014476477541</v>
      </c>
      <c r="G397" s="17">
        <f t="shared" si="54"/>
        <v>79986.778292874631</v>
      </c>
      <c r="H397" s="17">
        <f t="shared" si="54"/>
        <v>2419.5437170835976</v>
      </c>
      <c r="I397" s="17">
        <f t="shared" si="54"/>
        <v>133.95499389758209</v>
      </c>
      <c r="J397" s="17">
        <f t="shared" si="54"/>
        <v>23090.408245835031</v>
      </c>
      <c r="K397" s="17">
        <f t="shared" si="54"/>
        <v>17136.422124169094</v>
      </c>
      <c r="L397" s="17">
        <f t="shared" si="54"/>
        <v>465.69092605956115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201.30629362519625</v>
      </c>
      <c r="G398" s="23">
        <v>3071.9446404289556</v>
      </c>
      <c r="H398" s="23">
        <v>328.52431492206415</v>
      </c>
      <c r="I398" s="23">
        <v>51.285170612953102</v>
      </c>
      <c r="J398" s="23">
        <v>2757.4953816759748</v>
      </c>
      <c r="K398" s="23">
        <v>754.84402394162157</v>
      </c>
      <c r="L398" s="23">
        <v>20.514068245749616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326.03555428937824</v>
      </c>
      <c r="G399" s="23">
        <v>5429.6607145317757</v>
      </c>
      <c r="H399" s="23">
        <v>512.82044841686081</v>
      </c>
      <c r="I399" s="23">
        <v>82.66982328462899</v>
      </c>
      <c r="J399" s="23">
        <v>3589.470050687019</v>
      </c>
      <c r="K399" s="23">
        <v>1216.8626288238579</v>
      </c>
      <c r="L399" s="23">
        <v>33.067929314040221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701.12945227654416</v>
      </c>
      <c r="G400" s="23">
        <v>12158.636868519583</v>
      </c>
      <c r="H400" s="23">
        <v>434.31618296059213</v>
      </c>
      <c r="I400" s="23">
        <v>0</v>
      </c>
      <c r="J400" s="23">
        <v>7680.0059269131589</v>
      </c>
      <c r="K400" s="23">
        <v>2628.8049788729672</v>
      </c>
      <c r="L400" s="23">
        <v>71.448429099038933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3342.9301474566355</v>
      </c>
      <c r="G401" s="23">
        <v>59326.536069394322</v>
      </c>
      <c r="H401" s="23">
        <v>1143.8827707840808</v>
      </c>
      <c r="I401" s="23">
        <v>0</v>
      </c>
      <c r="J401" s="23">
        <v>9063.4368865588804</v>
      </c>
      <c r="K401" s="23">
        <v>12535.910492530647</v>
      </c>
      <c r="L401" s="23">
        <v>340.66049940073236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4701.3060020000003</v>
      </c>
      <c r="G403" s="17">
        <v>62616.748624000014</v>
      </c>
      <c r="H403" s="17">
        <v>5967.2648910000007</v>
      </c>
      <c r="I403" s="17">
        <v>146.46188000000004</v>
      </c>
      <c r="J403" s="17">
        <v>21763.369943999998</v>
      </c>
      <c r="K403" s="17">
        <v>7428.0634820000014</v>
      </c>
      <c r="L403" s="17">
        <v>322.327201</v>
      </c>
      <c r="M403" s="17">
        <v>18.535398000000004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50.061996999999998</v>
      </c>
      <c r="G405" s="17">
        <v>404.639252</v>
      </c>
      <c r="H405" s="17">
        <v>562.55327299999999</v>
      </c>
      <c r="I405" s="17">
        <v>40.699900000000014</v>
      </c>
      <c r="J405" s="17">
        <v>3166.9323219999983</v>
      </c>
      <c r="K405" s="17">
        <v>79.260056000000006</v>
      </c>
      <c r="L405" s="17">
        <v>2.9517980000000006</v>
      </c>
      <c r="M405" s="17">
        <v>0.18255599999999994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18.723611999999999</v>
      </c>
      <c r="G407" s="17">
        <v>22336.570562000001</v>
      </c>
      <c r="H407" s="17">
        <v>2108.064433</v>
      </c>
      <c r="I407" s="17">
        <v>51.764819000000003</v>
      </c>
      <c r="J407" s="17">
        <v>7938.9078069999978</v>
      </c>
      <c r="K407" s="17">
        <v>2958.3314149999992</v>
      </c>
      <c r="L407" s="17">
        <v>127.24159900000001</v>
      </c>
      <c r="M407" s="17">
        <v>7.4894519999999991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243888.80016064772</v>
      </c>
      <c r="G413" s="27">
        <f t="shared" ref="G413:P413" si="55">SUM(G411,G409,G407,G405,G403,G397,G392,G386,G381,G379)</f>
        <v>829746.24970187445</v>
      </c>
      <c r="H413" s="27">
        <f t="shared" si="55"/>
        <v>28626.671762083599</v>
      </c>
      <c r="I413" s="27">
        <f t="shared" si="55"/>
        <v>3270.4038718975821</v>
      </c>
      <c r="J413" s="27">
        <f t="shared" si="55"/>
        <v>95330.341931835035</v>
      </c>
      <c r="K413" s="27">
        <f t="shared" si="55"/>
        <v>60201.755836169097</v>
      </c>
      <c r="L413" s="27">
        <f t="shared" si="55"/>
        <v>1754.0585830595608</v>
      </c>
      <c r="M413" s="27">
        <f t="shared" si="55"/>
        <v>97.379948999999996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3142.690566795276</v>
      </c>
      <c r="G418" s="17">
        <f t="shared" ref="G418:P418" si="57">SUM(G419:G427)</f>
        <v>4409.7805793543266</v>
      </c>
      <c r="H418" s="17">
        <f t="shared" si="57"/>
        <v>207.38941503429916</v>
      </c>
      <c r="I418" s="17">
        <f t="shared" si="57"/>
        <v>48.850414906923767</v>
      </c>
      <c r="J418" s="17">
        <f t="shared" si="57"/>
        <v>1903.424106940852</v>
      </c>
      <c r="K418" s="17">
        <f t="shared" si="57"/>
        <v>1616.1583435737218</v>
      </c>
      <c r="L418" s="17">
        <f t="shared" si="57"/>
        <v>175.07173441649812</v>
      </c>
      <c r="M418" s="17">
        <f t="shared" si="57"/>
        <v>17.148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138.01816427419291</v>
      </c>
      <c r="G419" s="23">
        <v>1395.9493978955234</v>
      </c>
      <c r="H419" s="23">
        <v>17.459280270628334</v>
      </c>
      <c r="I419" s="23">
        <v>0.41680455769849029</v>
      </c>
      <c r="J419" s="23">
        <v>188.44328871091784</v>
      </c>
      <c r="K419" s="23">
        <v>1130.0436284341943</v>
      </c>
      <c r="L419" s="23">
        <v>106.06615672269849</v>
      </c>
      <c r="M419" s="23">
        <v>17.148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4.3341571313714926</v>
      </c>
      <c r="G420" s="23">
        <v>40.327219550243385</v>
      </c>
      <c r="H420" s="23">
        <v>23.406959222824035</v>
      </c>
      <c r="I420" s="23">
        <v>0.20577662414537479</v>
      </c>
      <c r="J420" s="23">
        <v>8.5313883422069807</v>
      </c>
      <c r="K420" s="23">
        <v>55.63350512114534</v>
      </c>
      <c r="L420" s="23">
        <v>4.5620766241453747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2681.0671032</v>
      </c>
      <c r="G421" s="23">
        <v>2813.5829376000002</v>
      </c>
      <c r="H421" s="23">
        <v>131.07423079999998</v>
      </c>
      <c r="I421" s="23"/>
      <c r="J421" s="23">
        <v>721.43868799999984</v>
      </c>
      <c r="K421" s="23">
        <v>337.75319999999999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137.48996412501313</v>
      </c>
      <c r="G422" s="23"/>
      <c r="H422" s="23"/>
      <c r="I422" s="23">
        <v>1.0462452200000001</v>
      </c>
      <c r="J422" s="23"/>
      <c r="K422" s="23">
        <v>85.278225000000006</v>
      </c>
      <c r="L422" s="23">
        <v>0.104624522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181.74567599999997</v>
      </c>
      <c r="G423" s="23">
        <v>156.097725</v>
      </c>
      <c r="H423" s="23">
        <v>30.533274199999997</v>
      </c>
      <c r="I423" s="23">
        <v>6.0693028600000005</v>
      </c>
      <c r="J423" s="23">
        <v>967.80589499999996</v>
      </c>
      <c r="K423" s="23"/>
      <c r="L423" s="23">
        <v>64.260077999999993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3.5502064698521796E-2</v>
      </c>
      <c r="G424" s="23">
        <v>3.823299308560355</v>
      </c>
      <c r="H424" s="23">
        <v>4.9156705408468229</v>
      </c>
      <c r="I424" s="23">
        <v>41.112285645079901</v>
      </c>
      <c r="J424" s="23">
        <v>17.20484688772742</v>
      </c>
      <c r="K424" s="23">
        <v>7.4497850183821823</v>
      </c>
      <c r="L424" s="23">
        <v>7.8798547654269108E-2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12.725461999999998</v>
      </c>
      <c r="H429" s="17">
        <f t="shared" si="58"/>
        <v>4472.7797449999998</v>
      </c>
      <c r="I429" s="17">
        <f t="shared" si="58"/>
        <v>447277.97461899993</v>
      </c>
      <c r="J429" s="17">
        <f t="shared" si="58"/>
        <v>235.01921099999998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12.725461999999998</v>
      </c>
      <c r="H430" s="35">
        <v>4093.6861569999996</v>
      </c>
      <c r="I430" s="35">
        <v>409368.61550399993</v>
      </c>
      <c r="J430" s="35">
        <v>235.01921099999998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379.09358800000001</v>
      </c>
      <c r="I431" s="23">
        <v>37909.359115000007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2052.154137</v>
      </c>
      <c r="G434" s="17">
        <v>53896.048157999991</v>
      </c>
      <c r="H434" s="17">
        <v>10800.811252999998</v>
      </c>
      <c r="I434" s="17">
        <v>12802.551667</v>
      </c>
      <c r="J434" s="17">
        <v>679155.01166499988</v>
      </c>
      <c r="K434" s="17"/>
      <c r="L434" s="17">
        <v>1134.0863150000002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11.357372999999999</v>
      </c>
      <c r="G436" s="17">
        <f t="shared" si="59"/>
        <v>82.918873999999988</v>
      </c>
      <c r="H436" s="17">
        <f t="shared" si="59"/>
        <v>1.3065990000000003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11.357372999999999</v>
      </c>
      <c r="G437" s="23">
        <v>82.918873999999988</v>
      </c>
      <c r="H437" s="23">
        <v>1.3065990000000003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14.265001999999997</v>
      </c>
      <c r="H440" s="17">
        <f t="shared" si="60"/>
        <v>119.18536189800002</v>
      </c>
      <c r="I440" s="17">
        <f t="shared" si="60"/>
        <v>109719.595456125</v>
      </c>
      <c r="J440" s="17">
        <f t="shared" si="60"/>
        <v>263.40119200000004</v>
      </c>
      <c r="K440" s="17">
        <f t="shared" si="60"/>
        <v>0</v>
      </c>
      <c r="L440" s="17">
        <f t="shared" si="60"/>
        <v>4040.0334200000002</v>
      </c>
      <c r="M440" s="17">
        <f t="shared" si="60"/>
        <v>4259.2520990000012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2.9839149999999997</v>
      </c>
      <c r="H441" s="23">
        <v>24.055724898000008</v>
      </c>
      <c r="I441" s="23">
        <v>51408.056818124998</v>
      </c>
      <c r="J441" s="23">
        <v>55.108190999999991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7.3860919999999988</v>
      </c>
      <c r="H442" s="23">
        <v>73.949653000000012</v>
      </c>
      <c r="I442" s="23">
        <v>40661.334124000001</v>
      </c>
      <c r="J442" s="23">
        <v>136.35858299999998</v>
      </c>
      <c r="K442" s="23"/>
      <c r="L442" s="23">
        <v>3009.5862200000001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21.179984000000005</v>
      </c>
      <c r="I443" s="23">
        <v>30.710974</v>
      </c>
      <c r="J443" s="23"/>
      <c r="K443" s="23"/>
      <c r="L443" s="23"/>
      <c r="M443" s="23">
        <v>2.5397019999999992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17174.12</v>
      </c>
      <c r="J444" s="23"/>
      <c r="K444" s="23"/>
      <c r="L444" s="23">
        <v>1030.4472000000001</v>
      </c>
      <c r="M444" s="23">
        <v>1030.4472000000001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3.8949949999999993</v>
      </c>
      <c r="H445" s="23"/>
      <c r="I445" s="23">
        <v>445.37353999999999</v>
      </c>
      <c r="J445" s="23">
        <v>71.934418000000022</v>
      </c>
      <c r="K445" s="23"/>
      <c r="L445" s="23"/>
      <c r="M445" s="23">
        <v>126.565293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3099.6999040000005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5206.2020767952763</v>
      </c>
      <c r="G449" s="27">
        <f t="shared" ref="G449:P449" si="61">SUM(G440,G436,G434,G429,G418)</f>
        <v>58415.738075354326</v>
      </c>
      <c r="H449" s="27">
        <f t="shared" si="61"/>
        <v>15601.472373932296</v>
      </c>
      <c r="I449" s="27">
        <f t="shared" si="61"/>
        <v>569848.97215703188</v>
      </c>
      <c r="J449" s="27">
        <f t="shared" si="61"/>
        <v>681556.85617494071</v>
      </c>
      <c r="K449" s="27">
        <f t="shared" si="61"/>
        <v>1616.1583435737218</v>
      </c>
      <c r="L449" s="27">
        <f t="shared" si="61"/>
        <v>5349.191469416498</v>
      </c>
      <c r="M449" s="27">
        <f t="shared" si="61"/>
        <v>4276.4000990000013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65935.327620999989</v>
      </c>
      <c r="H454" s="17">
        <f t="shared" si="63"/>
        <v>37981.293080999996</v>
      </c>
      <c r="I454" s="17">
        <f t="shared" si="63"/>
        <v>19873.194770000002</v>
      </c>
      <c r="J454" s="17">
        <f t="shared" si="63"/>
        <v>0</v>
      </c>
      <c r="K454" s="17">
        <f t="shared" si="63"/>
        <v>492.325579</v>
      </c>
      <c r="L454" s="17">
        <f t="shared" si="63"/>
        <v>18694.695671999998</v>
      </c>
      <c r="M454" s="17">
        <f t="shared" si="63"/>
        <v>226823.57788100003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10784.053287000002</v>
      </c>
      <c r="H455" s="23"/>
      <c r="I455" s="23"/>
      <c r="J455" s="23"/>
      <c r="K455" s="23">
        <v>143.02470499999998</v>
      </c>
      <c r="L455" s="23">
        <v>7191.7361700000001</v>
      </c>
      <c r="M455" s="23">
        <v>21443.379587999996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37760.556143999995</v>
      </c>
      <c r="H456" s="23">
        <v>27047.940247999995</v>
      </c>
      <c r="I456" s="23"/>
      <c r="J456" s="23"/>
      <c r="K456" s="23">
        <v>277.12779600000005</v>
      </c>
      <c r="L456" s="23">
        <v>8208.6506679999984</v>
      </c>
      <c r="M456" s="23">
        <v>163094.22466100001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887.19736999999998</v>
      </c>
      <c r="H457" s="23"/>
      <c r="I457" s="23">
        <v>19873.194770000002</v>
      </c>
      <c r="J457" s="23"/>
      <c r="K457" s="23">
        <v>12.884757</v>
      </c>
      <c r="L457" s="23">
        <v>139.46334999999999</v>
      </c>
      <c r="M457" s="23">
        <v>970.48137199999985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2297.4351290000004</v>
      </c>
      <c r="H458" s="23"/>
      <c r="I458" s="23"/>
      <c r="J458" s="23"/>
      <c r="K458" s="23">
        <v>29.549568000000004</v>
      </c>
      <c r="L458" s="23">
        <v>520.07837100000006</v>
      </c>
      <c r="M458" s="23">
        <v>4167.2837440000003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14206.085690999998</v>
      </c>
      <c r="H459" s="23">
        <v>10933.352833000001</v>
      </c>
      <c r="I459" s="23"/>
      <c r="J459" s="23"/>
      <c r="K459" s="23">
        <v>29.738752999999992</v>
      </c>
      <c r="L459" s="23">
        <v>2634.7671129999999</v>
      </c>
      <c r="M459" s="23">
        <v>37148.208515999984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131.667969</v>
      </c>
      <c r="G470" s="17">
        <f t="shared" si="65"/>
        <v>605.67265799999996</v>
      </c>
      <c r="H470" s="17">
        <f t="shared" si="65"/>
        <v>131.667969</v>
      </c>
      <c r="I470" s="17">
        <f t="shared" si="65"/>
        <v>711.00703299999986</v>
      </c>
      <c r="J470" s="17">
        <f t="shared" si="65"/>
        <v>17564.507150999998</v>
      </c>
      <c r="K470" s="17">
        <f t="shared" si="65"/>
        <v>0</v>
      </c>
      <c r="L470" s="17">
        <f t="shared" si="65"/>
        <v>18.433517999999999</v>
      </c>
      <c r="M470" s="17">
        <f t="shared" si="65"/>
        <v>632.00625500000001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131.667969</v>
      </c>
      <c r="G475" s="23">
        <v>605.67265799999996</v>
      </c>
      <c r="H475" s="23">
        <v>131.667969</v>
      </c>
      <c r="I475" s="23">
        <v>711.00703299999986</v>
      </c>
      <c r="J475" s="23">
        <v>17564.507150999998</v>
      </c>
      <c r="K475" s="23"/>
      <c r="L475" s="23">
        <v>18.433517999999999</v>
      </c>
      <c r="M475" s="23">
        <v>632.00625500000001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603649.31177999987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91758.161446999977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312102.214836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136487.04693199994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15462.894165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9672.4817709999988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367.45092299999999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26953.592422000002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5727.6333999999988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5117.8358840000001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268931.53034700005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34956.83398000001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15032.273109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159129.94950700001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35729.885739000005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10005.455321000001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2509.148455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1284.4804069999998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2077.2614579999999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1073.4390890000002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2259.5427680000003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4696.2161390000001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177.04437500000006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52.752857999999996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52.752857999999996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6924.0737999999983</v>
      </c>
      <c r="H520" s="17">
        <f t="shared" si="70"/>
        <v>68721.807922000022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6405.091338999996</v>
      </c>
      <c r="M520" s="17">
        <f t="shared" si="70"/>
        <v>204201.08214099996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6924.0737999999983</v>
      </c>
      <c r="H524" s="23">
        <v>68721.807922000022</v>
      </c>
      <c r="I524" s="23"/>
      <c r="J524" s="23"/>
      <c r="K524" s="23"/>
      <c r="L524" s="23">
        <v>6405.091338999996</v>
      </c>
      <c r="M524" s="23">
        <v>204201.08214099996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131.667969</v>
      </c>
      <c r="G526" s="27">
        <f t="shared" ref="G526:P526" si="71">SUM(G520,G514,G497,G477,G470,G462,G454)</f>
        <v>73465.074078999984</v>
      </c>
      <c r="H526" s="27">
        <f t="shared" si="71"/>
        <v>106834.76897200002</v>
      </c>
      <c r="I526" s="27">
        <f t="shared" si="71"/>
        <v>893165.04392999993</v>
      </c>
      <c r="J526" s="27">
        <f t="shared" si="71"/>
        <v>17564.507150999998</v>
      </c>
      <c r="K526" s="27">
        <f t="shared" si="71"/>
        <v>545.07843700000001</v>
      </c>
      <c r="L526" s="27">
        <f t="shared" si="71"/>
        <v>25118.220528999995</v>
      </c>
      <c r="M526" s="27">
        <f t="shared" si="71"/>
        <v>431656.66627699998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1979.5766699999995</v>
      </c>
      <c r="G557" s="17">
        <f t="shared" si="75"/>
        <v>9948.4191899999987</v>
      </c>
      <c r="H557" s="17">
        <f t="shared" si="75"/>
        <v>26444.442259999993</v>
      </c>
      <c r="I557" s="17">
        <f t="shared" si="75"/>
        <v>6219.3595020000021</v>
      </c>
      <c r="J557" s="17">
        <f t="shared" si="75"/>
        <v>286821.55226999993</v>
      </c>
      <c r="K557" s="17">
        <f t="shared" si="75"/>
        <v>0</v>
      </c>
      <c r="L557" s="17">
        <f t="shared" si="75"/>
        <v>513.05897500000003</v>
      </c>
      <c r="M557" s="17">
        <f t="shared" si="75"/>
        <v>2218.5899099999992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1667.8476639999997</v>
      </c>
      <c r="G558" s="23">
        <v>8378.726435999999</v>
      </c>
      <c r="H558" s="23">
        <v>22268.489495999995</v>
      </c>
      <c r="I558" s="23">
        <v>5235.4245690000016</v>
      </c>
      <c r="J558" s="23">
        <v>241520.83935499995</v>
      </c>
      <c r="K558" s="23"/>
      <c r="L558" s="23">
        <v>430.93032099999999</v>
      </c>
      <c r="M558" s="23">
        <v>1869.0040539999993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311.72900599999986</v>
      </c>
      <c r="G559" s="23">
        <v>1569.6927540000004</v>
      </c>
      <c r="H559" s="23">
        <v>4175.9527639999978</v>
      </c>
      <c r="I559" s="23">
        <v>983.93493300000011</v>
      </c>
      <c r="J559" s="23">
        <v>45300.712915000004</v>
      </c>
      <c r="K559" s="23"/>
      <c r="L559" s="23">
        <v>82.128653999999997</v>
      </c>
      <c r="M559" s="23">
        <v>349.58585600000004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1804.9032210000003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2.07508656868246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99.485935461119553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1703.3421989701983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1979.5766699999995</v>
      </c>
      <c r="G653" s="27">
        <f t="shared" ref="G653:P653" si="87">SUM(G649,G651,G642,G635,G628,G612,G599,G595,G593,G588,G579,G568,G561,G557,G544,G531,G597)</f>
        <v>9948.4191899999987</v>
      </c>
      <c r="H653" s="27">
        <f t="shared" si="87"/>
        <v>26444.442259999993</v>
      </c>
      <c r="I653" s="27">
        <f t="shared" si="87"/>
        <v>6219.3595020000021</v>
      </c>
      <c r="J653" s="27">
        <f t="shared" si="87"/>
        <v>286821.55226999993</v>
      </c>
      <c r="K653" s="27">
        <f t="shared" si="87"/>
        <v>0</v>
      </c>
      <c r="L653" s="27">
        <f t="shared" si="87"/>
        <v>2317.9621960000004</v>
      </c>
      <c r="M653" s="27">
        <f t="shared" si="87"/>
        <v>2218.5899099999992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2011&amp;CTOTAL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2820.6531654609762</v>
      </c>
      <c r="G4" s="17">
        <f t="shared" si="0"/>
        <v>1775.4273791031419</v>
      </c>
      <c r="H4" s="17">
        <f t="shared" si="0"/>
        <v>5815.9963171256295</v>
      </c>
      <c r="I4" s="17">
        <f t="shared" si="0"/>
        <v>5623.1154872650386</v>
      </c>
      <c r="J4" s="17">
        <f t="shared" si="0"/>
        <v>2614.4980081415051</v>
      </c>
      <c r="K4" s="17">
        <f t="shared" si="0"/>
        <v>56608.729492443286</v>
      </c>
      <c r="L4" s="17">
        <f t="shared" si="0"/>
        <v>3096.7598896633608</v>
      </c>
      <c r="M4" s="17">
        <f t="shared" si="0"/>
        <v>1910.5754025923234</v>
      </c>
      <c r="N4" s="19">
        <f t="shared" si="0"/>
        <v>13846.45425898234</v>
      </c>
      <c r="O4" s="16">
        <f t="shared" si="0"/>
        <v>3921.6789527728965</v>
      </c>
      <c r="P4" s="17">
        <f t="shared" si="0"/>
        <v>5306.6156188108762</v>
      </c>
      <c r="Q4" s="17">
        <f>SUM(Q5:Q9)</f>
        <v>6290.6121167989122</v>
      </c>
      <c r="R4" s="19">
        <f t="shared" si="0"/>
        <v>149.84235784680436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2046.4169755519338</v>
      </c>
      <c r="G5" s="23">
        <v>242.81419704831353</v>
      </c>
      <c r="H5" s="23">
        <v>2160.4167803325249</v>
      </c>
      <c r="I5" s="23">
        <v>4093.1482590247397</v>
      </c>
      <c r="J5" s="23">
        <v>1090.4964427837938</v>
      </c>
      <c r="K5" s="23">
        <v>6031.1699108694766</v>
      </c>
      <c r="L5" s="23">
        <v>1013.3418135139959</v>
      </c>
      <c r="M5" s="23">
        <v>460.24287588841213</v>
      </c>
      <c r="N5" s="24">
        <v>12166.005660113138</v>
      </c>
      <c r="O5" s="22">
        <v>2686.4737211999982</v>
      </c>
      <c r="P5" s="23">
        <v>3771.8752511279781</v>
      </c>
      <c r="Q5" s="23">
        <v>4361.464610316013</v>
      </c>
      <c r="R5" s="24">
        <v>61.468653336638617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403.69733308938191</v>
      </c>
      <c r="G6" s="23">
        <v>730.07532462725885</v>
      </c>
      <c r="H6" s="23">
        <v>1857.3611472594821</v>
      </c>
      <c r="I6" s="23">
        <v>805.74841566847817</v>
      </c>
      <c r="J6" s="23">
        <v>769.08948929472444</v>
      </c>
      <c r="K6" s="23">
        <v>25471.447983017057</v>
      </c>
      <c r="L6" s="23">
        <v>1144.0868950411802</v>
      </c>
      <c r="M6" s="23">
        <v>733.1860947334801</v>
      </c>
      <c r="N6" s="24">
        <v>958.42269046641968</v>
      </c>
      <c r="O6" s="22">
        <v>195.97801772</v>
      </c>
      <c r="P6" s="23">
        <v>242.96804520000001</v>
      </c>
      <c r="Q6" s="23">
        <v>301.46850000000001</v>
      </c>
      <c r="R6" s="24">
        <v>8.0029281999999995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1.0002E-2</v>
      </c>
      <c r="G7" s="23">
        <v>1.0002E-2</v>
      </c>
      <c r="H7" s="23">
        <v>2.0011999999999999E-2</v>
      </c>
      <c r="I7" s="23">
        <v>1.0002E-2</v>
      </c>
      <c r="J7" s="23">
        <v>0.60602407199851582</v>
      </c>
      <c r="K7" s="23">
        <v>0.50024900000000005</v>
      </c>
      <c r="L7" s="23">
        <v>2.0011999999999999E-2</v>
      </c>
      <c r="M7" s="23">
        <v>1.0002E-2</v>
      </c>
      <c r="N7" s="24">
        <v>2.0019999999999999E-3</v>
      </c>
      <c r="O7" s="22">
        <v>212.91162019499853</v>
      </c>
      <c r="P7" s="23">
        <v>270.61594319499858</v>
      </c>
      <c r="Q7" s="23">
        <v>384.63647819499857</v>
      </c>
      <c r="R7" s="24">
        <v>6.9547215298499996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12.014693620399999</v>
      </c>
      <c r="G8" s="23">
        <v>85.4393701950425</v>
      </c>
      <c r="H8" s="23">
        <v>5.4802533929292006</v>
      </c>
      <c r="I8" s="23">
        <v>7.1203253392929202</v>
      </c>
      <c r="J8" s="23">
        <v>37.217019993116629</v>
      </c>
      <c r="K8" s="23">
        <v>7.1221831978867005</v>
      </c>
      <c r="L8" s="23">
        <v>7.126421170255</v>
      </c>
      <c r="M8" s="23">
        <v>4.7944737904000001E-2</v>
      </c>
      <c r="N8" s="24">
        <v>4.9354211702550002</v>
      </c>
      <c r="O8" s="22">
        <v>341.62745609323491</v>
      </c>
      <c r="P8" s="23">
        <v>341.62745609323491</v>
      </c>
      <c r="Q8" s="23">
        <v>341.62745609323491</v>
      </c>
      <c r="R8" s="24">
        <v>45.072143934132498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358.51416119926012</v>
      </c>
      <c r="G9" s="23">
        <v>717.0884852325272</v>
      </c>
      <c r="H9" s="23">
        <v>1792.7181241406929</v>
      </c>
      <c r="I9" s="23">
        <v>717.0884852325272</v>
      </c>
      <c r="J9" s="23">
        <v>717.08903199787198</v>
      </c>
      <c r="K9" s="23">
        <v>25098.489166358864</v>
      </c>
      <c r="L9" s="23">
        <v>932.18474793792961</v>
      </c>
      <c r="M9" s="23">
        <v>717.0884852325272</v>
      </c>
      <c r="N9" s="24">
        <v>717.0884852325272</v>
      </c>
      <c r="O9" s="22">
        <v>484.68813756466477</v>
      </c>
      <c r="P9" s="23">
        <v>679.52892319466491</v>
      </c>
      <c r="Q9" s="23">
        <v>901.41507219466507</v>
      </c>
      <c r="R9" s="24">
        <v>28.343910846183249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0.15062299999999998</v>
      </c>
      <c r="G11" s="17">
        <f t="shared" si="1"/>
        <v>2.611761</v>
      </c>
      <c r="H11" s="17">
        <f t="shared" si="1"/>
        <v>6.1949539999999992</v>
      </c>
      <c r="I11" s="17">
        <f t="shared" si="1"/>
        <v>1.4367700000000001</v>
      </c>
      <c r="J11" s="17">
        <f t="shared" si="1"/>
        <v>0.14617499999999997</v>
      </c>
      <c r="K11" s="17">
        <f t="shared" si="1"/>
        <v>16.567964</v>
      </c>
      <c r="L11" s="17">
        <f t="shared" si="1"/>
        <v>6.1828010000000004</v>
      </c>
      <c r="M11" s="17">
        <f t="shared" si="1"/>
        <v>0.10244600000000001</v>
      </c>
      <c r="N11" s="19">
        <f t="shared" si="1"/>
        <v>102.30994000000001</v>
      </c>
      <c r="O11" s="16">
        <f t="shared" si="1"/>
        <v>11.404362000000001</v>
      </c>
      <c r="P11" s="17">
        <f t="shared" si="1"/>
        <v>14.389868999999999</v>
      </c>
      <c r="Q11" s="17">
        <f>SUM(Q12:Q16)</f>
        <v>20.360882000000004</v>
      </c>
      <c r="R11" s="19">
        <f t="shared" si="1"/>
        <v>0.498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0.15062299999999998</v>
      </c>
      <c r="G14" s="23">
        <v>2.611761</v>
      </c>
      <c r="H14" s="23">
        <v>6.1949539999999992</v>
      </c>
      <c r="I14" s="23">
        <v>1.4367700000000001</v>
      </c>
      <c r="J14" s="23">
        <v>0.14617499999999997</v>
      </c>
      <c r="K14" s="23">
        <v>16.567964</v>
      </c>
      <c r="L14" s="23">
        <v>6.1828010000000004</v>
      </c>
      <c r="M14" s="23">
        <v>0.10244600000000001</v>
      </c>
      <c r="N14" s="24">
        <v>102.30994000000001</v>
      </c>
      <c r="O14" s="22">
        <v>11.404362000000001</v>
      </c>
      <c r="P14" s="23">
        <v>14.389868999999999</v>
      </c>
      <c r="Q14" s="23">
        <v>20.360882000000004</v>
      </c>
      <c r="R14" s="24">
        <v>0.498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178.57149413784305</v>
      </c>
      <c r="G18" s="17">
        <f t="shared" si="2"/>
        <v>230.61886562854835</v>
      </c>
      <c r="H18" s="17">
        <f t="shared" si="2"/>
        <v>1100.4046647554273</v>
      </c>
      <c r="I18" s="17">
        <f t="shared" si="2"/>
        <v>705.42054349000011</v>
      </c>
      <c r="J18" s="17">
        <f t="shared" si="2"/>
        <v>48.404346920866601</v>
      </c>
      <c r="K18" s="17">
        <f t="shared" si="2"/>
        <v>28102.477232209305</v>
      </c>
      <c r="L18" s="17">
        <f t="shared" si="2"/>
        <v>301.76136211734456</v>
      </c>
      <c r="M18" s="17">
        <f t="shared" si="2"/>
        <v>209.19998280417713</v>
      </c>
      <c r="N18" s="19">
        <f t="shared" si="2"/>
        <v>3211.4430057531072</v>
      </c>
      <c r="O18" s="16">
        <f t="shared" si="2"/>
        <v>512.59189066358226</v>
      </c>
      <c r="P18" s="17">
        <f t="shared" si="2"/>
        <v>690.75502170965581</v>
      </c>
      <c r="Q18" s="17">
        <f>SUM(Q19:Q24)</f>
        <v>858.07486351260309</v>
      </c>
      <c r="R18" s="19">
        <f t="shared" si="2"/>
        <v>44.760936468110359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8.8324310584310712</v>
      </c>
      <c r="G19" s="23">
        <v>3.1672356719064672</v>
      </c>
      <c r="H19" s="23">
        <v>34.146159568186924</v>
      </c>
      <c r="I19" s="23">
        <v>26.949896125248365</v>
      </c>
      <c r="J19" s="23">
        <v>0.74934678012069333</v>
      </c>
      <c r="K19" s="23">
        <v>1700.6866136474998</v>
      </c>
      <c r="L19" s="23">
        <v>10.499442760749117</v>
      </c>
      <c r="M19" s="23">
        <v>4.9928322123960269</v>
      </c>
      <c r="N19" s="24">
        <v>112.46493941487788</v>
      </c>
      <c r="O19" s="22">
        <v>19.995582158584469</v>
      </c>
      <c r="P19" s="23">
        <v>33.182413558948767</v>
      </c>
      <c r="Q19" s="23">
        <v>44.171439729985273</v>
      </c>
      <c r="R19" s="24">
        <v>1.1464057615441718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33.432373707716813</v>
      </c>
      <c r="G20" s="23">
        <v>35.282869923515833</v>
      </c>
      <c r="H20" s="23">
        <v>187.39563158506039</v>
      </c>
      <c r="I20" s="23">
        <v>125.20207831615741</v>
      </c>
      <c r="J20" s="23">
        <v>7.2492195521550853</v>
      </c>
      <c r="K20" s="23">
        <v>5617.0786114199218</v>
      </c>
      <c r="L20" s="23">
        <v>52.52965376552168</v>
      </c>
      <c r="M20" s="23">
        <v>34.099325703485739</v>
      </c>
      <c r="N20" s="24">
        <v>559.78895118957757</v>
      </c>
      <c r="O20" s="22">
        <v>87.369092840248427</v>
      </c>
      <c r="P20" s="23">
        <v>124.3285203735673</v>
      </c>
      <c r="Q20" s="23">
        <v>158.93235631513869</v>
      </c>
      <c r="R20" s="24">
        <v>6.4376690248744737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5.2727227838734745</v>
      </c>
      <c r="G21" s="23">
        <v>2.4905659896855905</v>
      </c>
      <c r="H21" s="23">
        <v>21.874920600109522</v>
      </c>
      <c r="I21" s="23">
        <v>16.699811973999164</v>
      </c>
      <c r="J21" s="23">
        <v>0.55670061819626415</v>
      </c>
      <c r="K21" s="23">
        <v>994.8803002432137</v>
      </c>
      <c r="L21" s="23">
        <v>6.6200448445137496</v>
      </c>
      <c r="M21" s="23">
        <v>3.4086888565597966</v>
      </c>
      <c r="N21" s="24">
        <v>70.575562684783705</v>
      </c>
      <c r="O21" s="22">
        <v>12.390780161061324</v>
      </c>
      <c r="P21" s="23">
        <v>19.912746044420214</v>
      </c>
      <c r="Q21" s="23">
        <v>26.328071160726402</v>
      </c>
      <c r="R21" s="24">
        <v>0.75490980398406327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5.8009279144188106</v>
      </c>
      <c r="G22" s="23">
        <v>1.3184044796732099E-2</v>
      </c>
      <c r="H22" s="23">
        <v>0.29414145730860802</v>
      </c>
      <c r="I22" s="23">
        <v>0.15996061574045192</v>
      </c>
      <c r="J22" s="23">
        <v>4.8810696180013844</v>
      </c>
      <c r="K22" s="23">
        <v>2.6759424463607104E-2</v>
      </c>
      <c r="L22" s="23">
        <v>7.8828615498186899E-2</v>
      </c>
      <c r="M22" s="23">
        <v>0.54333707834561862</v>
      </c>
      <c r="N22" s="24">
        <v>0.47699542207212953</v>
      </c>
      <c r="O22" s="22">
        <v>52.692335294428432</v>
      </c>
      <c r="P22" s="23">
        <v>52.692335294428432</v>
      </c>
      <c r="Q22" s="23">
        <v>52.692335294428432</v>
      </c>
      <c r="R22" s="24">
        <v>6.8157698091296908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125.23303867340286</v>
      </c>
      <c r="G24" s="23">
        <v>189.66500999864371</v>
      </c>
      <c r="H24" s="23">
        <v>856.69381154476196</v>
      </c>
      <c r="I24" s="23">
        <v>536.40879645885468</v>
      </c>
      <c r="J24" s="23">
        <v>34.968010352393172</v>
      </c>
      <c r="K24" s="23">
        <v>19789.804947474207</v>
      </c>
      <c r="L24" s="23">
        <v>232.03339213106182</v>
      </c>
      <c r="M24" s="23">
        <v>166.15579895338996</v>
      </c>
      <c r="N24" s="24">
        <v>2468.1365570417956</v>
      </c>
      <c r="O24" s="22">
        <v>340.14410020925959</v>
      </c>
      <c r="P24" s="23">
        <v>460.63900643829106</v>
      </c>
      <c r="Q24" s="23">
        <v>575.9506610123243</v>
      </c>
      <c r="R24" s="24">
        <v>29.606182068577962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1.4474517960000002</v>
      </c>
      <c r="G26" s="17">
        <f t="shared" si="3"/>
        <v>0</v>
      </c>
      <c r="H26" s="17">
        <f t="shared" si="3"/>
        <v>35.626853103999998</v>
      </c>
      <c r="I26" s="17">
        <f t="shared" si="3"/>
        <v>11.867617367999999</v>
      </c>
      <c r="J26" s="17">
        <f t="shared" si="3"/>
        <v>5.2146532859999999</v>
      </c>
      <c r="K26" s="17">
        <f t="shared" si="3"/>
        <v>15.609748858</v>
      </c>
      <c r="L26" s="17">
        <f t="shared" si="3"/>
        <v>29.744043919999999</v>
      </c>
      <c r="M26" s="17">
        <f t="shared" si="3"/>
        <v>0</v>
      </c>
      <c r="N26" s="19">
        <f t="shared" si="3"/>
        <v>72.801158004000001</v>
      </c>
      <c r="O26" s="16">
        <f t="shared" si="3"/>
        <v>65.414299024000002</v>
      </c>
      <c r="P26" s="17">
        <f t="shared" si="3"/>
        <v>82.468499725127685</v>
      </c>
      <c r="Q26" s="17">
        <f>SUM(Q27:Q33)</f>
        <v>100.99615117512769</v>
      </c>
      <c r="R26" s="19">
        <f t="shared" si="3"/>
        <v>31.080142765599998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>
        <v>3.0699999999999998E-3</v>
      </c>
      <c r="K31" s="23"/>
      <c r="L31" s="23"/>
      <c r="M31" s="23"/>
      <c r="N31" s="24"/>
      <c r="O31" s="22">
        <v>6.1401999999999998E-2</v>
      </c>
      <c r="P31" s="23">
        <v>6.1401999999999998E-2</v>
      </c>
      <c r="Q31" s="23">
        <v>6.1401999999999998E-2</v>
      </c>
      <c r="R31" s="24">
        <v>1.5349999999999999E-3</v>
      </c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1.4474517960000002</v>
      </c>
      <c r="G32" s="23"/>
      <c r="H32" s="23">
        <v>35.626853103999998</v>
      </c>
      <c r="I32" s="23">
        <v>11.867617367999999</v>
      </c>
      <c r="J32" s="23">
        <v>5.2115832859999998</v>
      </c>
      <c r="K32" s="23">
        <v>15.609748858</v>
      </c>
      <c r="L32" s="23">
        <v>29.744043919999999</v>
      </c>
      <c r="M32" s="23"/>
      <c r="N32" s="24">
        <v>72.801158004000001</v>
      </c>
      <c r="O32" s="22">
        <v>65.352897024000001</v>
      </c>
      <c r="P32" s="23">
        <v>82.407097725127684</v>
      </c>
      <c r="Q32" s="23">
        <v>100.93474917512769</v>
      </c>
      <c r="R32" s="24">
        <v>31.078607765599997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4.4700683065605054</v>
      </c>
      <c r="G35" s="17">
        <f t="shared" si="4"/>
        <v>133.66743552226797</v>
      </c>
      <c r="H35" s="17">
        <f t="shared" si="4"/>
        <v>236.6838277362672</v>
      </c>
      <c r="I35" s="17">
        <f t="shared" si="4"/>
        <v>61.732495888382772</v>
      </c>
      <c r="J35" s="17">
        <f t="shared" si="4"/>
        <v>8.097960513240043</v>
      </c>
      <c r="K35" s="17">
        <f t="shared" si="4"/>
        <v>20.779909070046827</v>
      </c>
      <c r="L35" s="17">
        <f t="shared" si="4"/>
        <v>277.77865183321154</v>
      </c>
      <c r="M35" s="17">
        <f t="shared" si="4"/>
        <v>6.1889826435401973</v>
      </c>
      <c r="N35" s="19">
        <f t="shared" si="4"/>
        <v>5276.7879166693929</v>
      </c>
      <c r="O35" s="16">
        <f t="shared" si="4"/>
        <v>570.20064574541664</v>
      </c>
      <c r="P35" s="17">
        <f t="shared" si="4"/>
        <v>724.41215074541662</v>
      </c>
      <c r="Q35" s="17">
        <f>SUM(Q36:Q41)</f>
        <v>1032.8351647454167</v>
      </c>
      <c r="R35" s="19">
        <f t="shared" si="4"/>
        <v>85.056222171544832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3.2175768358898829</v>
      </c>
      <c r="G38" s="23">
        <v>133.65259891215851</v>
      </c>
      <c r="H38" s="23">
        <v>236.46564409295789</v>
      </c>
      <c r="I38" s="23">
        <v>61.685399709296213</v>
      </c>
      <c r="J38" s="23">
        <v>6.810762863244249</v>
      </c>
      <c r="K38" s="23">
        <v>20.566910180802804</v>
      </c>
      <c r="L38" s="23">
        <v>277.59651247294704</v>
      </c>
      <c r="M38" s="23">
        <v>5.2562721349552985</v>
      </c>
      <c r="N38" s="24">
        <v>5263.7685074729479</v>
      </c>
      <c r="O38" s="22">
        <v>567.54924372648213</v>
      </c>
      <c r="P38" s="23">
        <v>721.76074872648212</v>
      </c>
      <c r="Q38" s="23">
        <v>1030.183762726482</v>
      </c>
      <c r="R38" s="24">
        <v>84.930110005228286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0.75993887999999998</v>
      </c>
      <c r="G39" s="23">
        <v>1.5862622499999998E-3</v>
      </c>
      <c r="H39" s="23">
        <v>4.8149572399999981E-3</v>
      </c>
      <c r="I39" s="23">
        <v>4.7909572399999989E-4</v>
      </c>
      <c r="J39" s="23">
        <v>0.63327789999999995</v>
      </c>
      <c r="K39" s="23">
        <v>3.2336949900000004E-3</v>
      </c>
      <c r="L39" s="23">
        <v>9.499573499999997E-3</v>
      </c>
      <c r="M39" s="23">
        <v>6.9664538999999998E-2</v>
      </c>
      <c r="N39" s="24">
        <v>9.499573499999997E-3</v>
      </c>
      <c r="O39" s="22">
        <v>1.2665668000000001</v>
      </c>
      <c r="P39" s="23">
        <v>1.2665668000000001</v>
      </c>
      <c r="Q39" s="23">
        <v>1.2665668000000001</v>
      </c>
      <c r="R39" s="24">
        <v>3.1665245000000002E-2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0.20874292991172996</v>
      </c>
      <c r="G40" s="23">
        <v>1.2560026890970001E-2</v>
      </c>
      <c r="H40" s="23">
        <v>0.20953154988672995</v>
      </c>
      <c r="I40" s="23">
        <v>4.3373889776289989E-2</v>
      </c>
      <c r="J40" s="23">
        <v>0.41679889966189987</v>
      </c>
      <c r="K40" s="23">
        <v>0.20846128044853995</v>
      </c>
      <c r="L40" s="23">
        <v>0.16756591024983003</v>
      </c>
      <c r="M40" s="23">
        <v>0.83483905981844986</v>
      </c>
      <c r="N40" s="24">
        <v>12.413889099469278</v>
      </c>
      <c r="O40" s="22">
        <v>0.86176479993665989</v>
      </c>
      <c r="P40" s="23">
        <v>0.86176479993665989</v>
      </c>
      <c r="Q40" s="23">
        <v>0.86176479993665989</v>
      </c>
      <c r="R40" s="24">
        <v>4.2806195225740022E-2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0.28380966075889291</v>
      </c>
      <c r="G41" s="23">
        <v>6.9032096848170002E-4</v>
      </c>
      <c r="H41" s="23">
        <v>3.8371361825955998E-3</v>
      </c>
      <c r="I41" s="23">
        <v>3.2431935862659998E-3</v>
      </c>
      <c r="J41" s="23">
        <v>0.23712085033389413</v>
      </c>
      <c r="K41" s="23">
        <v>1.3039138054817003E-3</v>
      </c>
      <c r="L41" s="23">
        <v>5.0738765146643005E-3</v>
      </c>
      <c r="M41" s="23">
        <v>2.8206909766448404E-2</v>
      </c>
      <c r="N41" s="24">
        <v>0.59602052347556256</v>
      </c>
      <c r="O41" s="22">
        <v>0.52307041899795015</v>
      </c>
      <c r="P41" s="23">
        <v>0.52307041899795015</v>
      </c>
      <c r="Q41" s="23">
        <v>0.52307041899795015</v>
      </c>
      <c r="R41" s="24">
        <v>5.1640726090805604E-2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3005.2928027013795</v>
      </c>
      <c r="G43" s="27">
        <f t="shared" si="5"/>
        <v>2142.3254412539582</v>
      </c>
      <c r="H43" s="27">
        <f t="shared" si="5"/>
        <v>7194.9066167213241</v>
      </c>
      <c r="I43" s="27">
        <f t="shared" si="5"/>
        <v>6403.5729140114217</v>
      </c>
      <c r="J43" s="27">
        <f t="shared" si="5"/>
        <v>2676.3611438616117</v>
      </c>
      <c r="K43" s="27">
        <f t="shared" si="5"/>
        <v>84764.164346580641</v>
      </c>
      <c r="L43" s="27">
        <f t="shared" si="5"/>
        <v>3712.2267485339171</v>
      </c>
      <c r="M43" s="27">
        <f t="shared" si="5"/>
        <v>2126.0668140400408</v>
      </c>
      <c r="N43" s="28">
        <f t="shared" si="5"/>
        <v>22509.796279408838</v>
      </c>
      <c r="O43" s="26">
        <f t="shared" si="5"/>
        <v>5081.2901502058958</v>
      </c>
      <c r="P43" s="27">
        <f t="shared" si="5"/>
        <v>6818.6411599910762</v>
      </c>
      <c r="Q43" s="27">
        <f t="shared" si="5"/>
        <v>8302.8791782320604</v>
      </c>
      <c r="R43" s="28">
        <f t="shared" si="5"/>
        <v>311.23765925205953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83.192276000000007</v>
      </c>
      <c r="G48" s="17">
        <f t="shared" si="7"/>
        <v>53.324748000000007</v>
      </c>
      <c r="H48" s="17">
        <f t="shared" si="7"/>
        <v>1087.1796910000005</v>
      </c>
      <c r="I48" s="17">
        <f t="shared" si="7"/>
        <v>197.5602299999999</v>
      </c>
      <c r="J48" s="17">
        <f t="shared" si="7"/>
        <v>55.92486907926105</v>
      </c>
      <c r="K48" s="17">
        <f t="shared" si="7"/>
        <v>9750.7872930000012</v>
      </c>
      <c r="L48" s="17">
        <f t="shared" si="7"/>
        <v>914.70035699999994</v>
      </c>
      <c r="M48" s="17">
        <f t="shared" si="7"/>
        <v>17.717467000000003</v>
      </c>
      <c r="N48" s="19">
        <f t="shared" si="7"/>
        <v>2199.5458800000006</v>
      </c>
      <c r="O48" s="16">
        <f t="shared" si="7"/>
        <v>2076.5527995908565</v>
      </c>
      <c r="P48" s="17">
        <f t="shared" si="7"/>
        <v>2581.6321655908573</v>
      </c>
      <c r="Q48" s="17">
        <f>SUM(Q49:Q54)</f>
        <v>3093.466534590857</v>
      </c>
      <c r="R48" s="19">
        <f t="shared" si="7"/>
        <v>169.80673393783712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79.469689000000002</v>
      </c>
      <c r="G51" s="23">
        <v>53.278574000000006</v>
      </c>
      <c r="H51" s="23">
        <v>1086.4856670000004</v>
      </c>
      <c r="I51" s="23">
        <v>197.4106249999999</v>
      </c>
      <c r="J51" s="23">
        <v>51.856175000000007</v>
      </c>
      <c r="K51" s="23">
        <v>9750.116191000001</v>
      </c>
      <c r="L51" s="23">
        <v>914.13095599999997</v>
      </c>
      <c r="M51" s="23">
        <v>14.800035000000005</v>
      </c>
      <c r="N51" s="24">
        <v>2159.6336680000004</v>
      </c>
      <c r="O51" s="22">
        <v>2039.1977729999999</v>
      </c>
      <c r="P51" s="23">
        <v>2544.2771390000007</v>
      </c>
      <c r="Q51" s="23">
        <v>3056.1115080000004</v>
      </c>
      <c r="R51" s="24">
        <v>167.50271700000005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3.0633049999999997</v>
      </c>
      <c r="G52" s="23">
        <v>6.4279999999999997E-3</v>
      </c>
      <c r="H52" s="23">
        <v>3.0602000000000004E-2</v>
      </c>
      <c r="I52" s="23">
        <v>9.2220000000000028E-3</v>
      </c>
      <c r="J52" s="23">
        <v>2.5593889999999995</v>
      </c>
      <c r="K52" s="23">
        <v>1.3297000000000003E-2</v>
      </c>
      <c r="L52" s="23">
        <v>3.896100000000001E-2</v>
      </c>
      <c r="M52" s="23">
        <v>0.28090900000000002</v>
      </c>
      <c r="N52" s="24">
        <v>6.1823000000000003E-2</v>
      </c>
      <c r="O52" s="22">
        <v>5.637623999999998</v>
      </c>
      <c r="P52" s="23">
        <v>5.637623999999998</v>
      </c>
      <c r="Q52" s="23">
        <v>5.637623999999998</v>
      </c>
      <c r="R52" s="24">
        <v>0.305952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0.65928200000000003</v>
      </c>
      <c r="G53" s="23">
        <v>3.9745999999999997E-2</v>
      </c>
      <c r="H53" s="23">
        <v>0.66342200000000007</v>
      </c>
      <c r="I53" s="23">
        <v>0.14038299999999995</v>
      </c>
      <c r="J53" s="23">
        <v>1.5093050792610478</v>
      </c>
      <c r="K53" s="23">
        <v>0.65780499999999986</v>
      </c>
      <c r="L53" s="23">
        <v>0.53044000000000013</v>
      </c>
      <c r="M53" s="23">
        <v>2.6365229999999999</v>
      </c>
      <c r="N53" s="24">
        <v>39.850388999999993</v>
      </c>
      <c r="O53" s="22">
        <v>31.717402590856707</v>
      </c>
      <c r="P53" s="23">
        <v>31.717402590856707</v>
      </c>
      <c r="Q53" s="23">
        <v>31.717402590856707</v>
      </c>
      <c r="R53" s="24">
        <v>1.9980649378370821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73.270448999999985</v>
      </c>
      <c r="G56" s="17">
        <f t="shared" si="8"/>
        <v>1361.6376170000001</v>
      </c>
      <c r="H56" s="17">
        <f t="shared" si="8"/>
        <v>2481.6601909999999</v>
      </c>
      <c r="I56" s="17">
        <f t="shared" si="8"/>
        <v>811.05403799999976</v>
      </c>
      <c r="J56" s="17">
        <f t="shared" si="8"/>
        <v>121.88735699999994</v>
      </c>
      <c r="K56" s="17">
        <f t="shared" si="8"/>
        <v>328.468907</v>
      </c>
      <c r="L56" s="17">
        <f t="shared" si="8"/>
        <v>4004.685097</v>
      </c>
      <c r="M56" s="17">
        <f t="shared" si="8"/>
        <v>66.063485</v>
      </c>
      <c r="N56" s="19">
        <f t="shared" si="8"/>
        <v>54755.777192999987</v>
      </c>
      <c r="O56" s="16">
        <f t="shared" si="8"/>
        <v>58897.557253999999</v>
      </c>
      <c r="P56" s="17">
        <f t="shared" si="8"/>
        <v>60540.480079999994</v>
      </c>
      <c r="Q56" s="17">
        <f>SUM(Q57:Q61)</f>
        <v>63769.198845000006</v>
      </c>
      <c r="R56" s="19">
        <f t="shared" si="8"/>
        <v>6502.029754000001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59.03741999999999</v>
      </c>
      <c r="G58" s="23">
        <v>387.79953200000006</v>
      </c>
      <c r="H58" s="23">
        <v>758.71588699999973</v>
      </c>
      <c r="I58" s="23">
        <v>361.59028599999994</v>
      </c>
      <c r="J58" s="23">
        <v>79.937393999999955</v>
      </c>
      <c r="K58" s="23">
        <v>178.647638</v>
      </c>
      <c r="L58" s="23">
        <v>1982.0983159999996</v>
      </c>
      <c r="M58" s="23">
        <v>28.608173999999988</v>
      </c>
      <c r="N58" s="24">
        <v>16401.538941999996</v>
      </c>
      <c r="O58" s="22">
        <v>8954.7090819999994</v>
      </c>
      <c r="P58" s="23">
        <v>9264.9565000000021</v>
      </c>
      <c r="Q58" s="23">
        <v>9825.652736</v>
      </c>
      <c r="R58" s="24">
        <v>1366.3329770000003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14.233029000000002</v>
      </c>
      <c r="G61" s="23">
        <v>973.83808499999998</v>
      </c>
      <c r="H61" s="23">
        <v>1722.9443040000001</v>
      </c>
      <c r="I61" s="23">
        <v>449.46375199999989</v>
      </c>
      <c r="J61" s="23">
        <v>41.949962999999983</v>
      </c>
      <c r="K61" s="23">
        <v>149.821269</v>
      </c>
      <c r="L61" s="23">
        <v>2022.5867810000004</v>
      </c>
      <c r="M61" s="23">
        <v>37.455311000000009</v>
      </c>
      <c r="N61" s="24">
        <v>38354.238250999995</v>
      </c>
      <c r="O61" s="22">
        <v>49942.848171999998</v>
      </c>
      <c r="P61" s="23">
        <v>51275.523579999994</v>
      </c>
      <c r="Q61" s="23">
        <v>53943.546109000003</v>
      </c>
      <c r="R61" s="24">
        <v>5135.696777000001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4.6402679999999998</v>
      </c>
      <c r="G63" s="17">
        <f t="shared" si="9"/>
        <v>33.875741000000005</v>
      </c>
      <c r="H63" s="17">
        <f t="shared" si="9"/>
        <v>63.168170000000011</v>
      </c>
      <c r="I63" s="17">
        <f t="shared" si="9"/>
        <v>21.117612999999999</v>
      </c>
      <c r="J63" s="17">
        <f t="shared" si="9"/>
        <v>5.6642749999999999</v>
      </c>
      <c r="K63" s="17">
        <f t="shared" si="9"/>
        <v>101.78862899999999</v>
      </c>
      <c r="L63" s="17">
        <f t="shared" si="9"/>
        <v>77.30018699999998</v>
      </c>
      <c r="M63" s="17">
        <f t="shared" si="9"/>
        <v>6.4790410000000005</v>
      </c>
      <c r="N63" s="19">
        <f t="shared" si="9"/>
        <v>2400.9144069999998</v>
      </c>
      <c r="O63" s="16">
        <f t="shared" si="9"/>
        <v>835.50309600000014</v>
      </c>
      <c r="P63" s="17">
        <f t="shared" si="9"/>
        <v>845.4846950000001</v>
      </c>
      <c r="Q63" s="17">
        <f>SUM(Q64:Q68)</f>
        <v>861.9162980000001</v>
      </c>
      <c r="R63" s="19">
        <f t="shared" si="9"/>
        <v>502.09216300000003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3.5256020000000006</v>
      </c>
      <c r="G65" s="23">
        <v>33.689959000000002</v>
      </c>
      <c r="H65" s="23">
        <v>59.452607000000008</v>
      </c>
      <c r="I65" s="23">
        <v>15.544279</v>
      </c>
      <c r="J65" s="23">
        <v>3.6207189999999994</v>
      </c>
      <c r="K65" s="23">
        <v>101.60284699999998</v>
      </c>
      <c r="L65" s="23">
        <v>74.513516999999979</v>
      </c>
      <c r="M65" s="23">
        <v>2.3919310000000005</v>
      </c>
      <c r="N65" s="24">
        <v>1323.4027169999997</v>
      </c>
      <c r="O65" s="22">
        <v>278.16946200000001</v>
      </c>
      <c r="P65" s="23">
        <v>288.15106100000008</v>
      </c>
      <c r="Q65" s="23">
        <v>304.58266400000002</v>
      </c>
      <c r="R65" s="24">
        <v>67.371935999999977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1.1146659999999995</v>
      </c>
      <c r="G67" s="23">
        <v>0.185782</v>
      </c>
      <c r="H67" s="23">
        <v>3.7155629999999999</v>
      </c>
      <c r="I67" s="23">
        <v>5.573334</v>
      </c>
      <c r="J67" s="23">
        <v>2.0435560000000002</v>
      </c>
      <c r="K67" s="23">
        <v>0.185782</v>
      </c>
      <c r="L67" s="23">
        <v>2.78667</v>
      </c>
      <c r="M67" s="23">
        <v>4.08711</v>
      </c>
      <c r="N67" s="24">
        <v>1077.51169</v>
      </c>
      <c r="O67" s="22">
        <v>557.33363400000007</v>
      </c>
      <c r="P67" s="23">
        <v>557.33363400000007</v>
      </c>
      <c r="Q67" s="23">
        <v>557.33363400000007</v>
      </c>
      <c r="R67" s="24">
        <v>434.72022700000002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161.102993</v>
      </c>
      <c r="G70" s="27">
        <f t="shared" si="10"/>
        <v>1448.8381060000002</v>
      </c>
      <c r="H70" s="27">
        <f t="shared" si="10"/>
        <v>3632.0080520000001</v>
      </c>
      <c r="I70" s="27">
        <f t="shared" si="10"/>
        <v>1029.7318809999997</v>
      </c>
      <c r="J70" s="27">
        <f t="shared" si="10"/>
        <v>183.476501079261</v>
      </c>
      <c r="K70" s="27">
        <f t="shared" si="10"/>
        <v>10181.044829</v>
      </c>
      <c r="L70" s="27">
        <f t="shared" si="10"/>
        <v>4996.685641</v>
      </c>
      <c r="M70" s="27">
        <f t="shared" si="10"/>
        <v>90.259992999999994</v>
      </c>
      <c r="N70" s="28">
        <f t="shared" si="10"/>
        <v>59356.237479999982</v>
      </c>
      <c r="O70" s="26">
        <f t="shared" si="10"/>
        <v>61809.613149590856</v>
      </c>
      <c r="P70" s="27">
        <f t="shared" si="10"/>
        <v>63967.596940590847</v>
      </c>
      <c r="Q70" s="27">
        <f t="shared" si="10"/>
        <v>67724.581677590861</v>
      </c>
      <c r="R70" s="28">
        <f t="shared" si="10"/>
        <v>7173.928650937838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508.24825085587747</v>
      </c>
      <c r="G75" s="17">
        <f t="shared" si="12"/>
        <v>536.25025045061875</v>
      </c>
      <c r="H75" s="17">
        <f t="shared" si="12"/>
        <v>1931.4082921254035</v>
      </c>
      <c r="I75" s="17">
        <f t="shared" si="12"/>
        <v>1281.6157191924958</v>
      </c>
      <c r="J75" s="17">
        <f t="shared" si="12"/>
        <v>125.7190807876494</v>
      </c>
      <c r="K75" s="17">
        <f t="shared" si="12"/>
        <v>12142.916667741019</v>
      </c>
      <c r="L75" s="17">
        <f t="shared" si="12"/>
        <v>2318.2348156831504</v>
      </c>
      <c r="M75" s="17">
        <f t="shared" si="12"/>
        <v>246.87883640172339</v>
      </c>
      <c r="N75" s="19">
        <f t="shared" si="12"/>
        <v>26268.727852102042</v>
      </c>
      <c r="O75" s="16">
        <f t="shared" si="12"/>
        <v>7703.4656887584779</v>
      </c>
      <c r="P75" s="17">
        <f t="shared" si="12"/>
        <v>8306.1425085046303</v>
      </c>
      <c r="Q75" s="17">
        <f>SUM(Q76:Q81)</f>
        <v>8868.5974852303461</v>
      </c>
      <c r="R75" s="19">
        <f t="shared" si="12"/>
        <v>1972.0499039603808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427.27060406643307</v>
      </c>
      <c r="G77" s="39">
        <v>81.113432045354187</v>
      </c>
      <c r="H77" s="39">
        <v>380.9000535938743</v>
      </c>
      <c r="I77" s="39">
        <v>866.34928394057852</v>
      </c>
      <c r="J77" s="39">
        <v>67.344397629071409</v>
      </c>
      <c r="K77" s="39">
        <v>2986.3437256213851</v>
      </c>
      <c r="L77" s="39">
        <v>837.82372220532432</v>
      </c>
      <c r="M77" s="39">
        <v>211.29849723058379</v>
      </c>
      <c r="N77" s="40">
        <v>7527.5979497407061</v>
      </c>
      <c r="O77" s="38">
        <v>1691.3744548396817</v>
      </c>
      <c r="P77" s="39">
        <v>1993.8258663094666</v>
      </c>
      <c r="Q77" s="39">
        <v>2242.8530521797625</v>
      </c>
      <c r="R77" s="40">
        <v>90.696273173170837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59.048693932771492</v>
      </c>
      <c r="G78" s="39">
        <v>454.39643939693087</v>
      </c>
      <c r="H78" s="39">
        <v>1510.8025684816193</v>
      </c>
      <c r="I78" s="39">
        <v>403.56275368474002</v>
      </c>
      <c r="J78" s="39">
        <v>38.461393964870425</v>
      </c>
      <c r="K78" s="39">
        <v>8689.7585158888724</v>
      </c>
      <c r="L78" s="39">
        <v>1448.5175544496312</v>
      </c>
      <c r="M78" s="39">
        <v>23.934085563667125</v>
      </c>
      <c r="N78" s="40">
        <v>18521.582343679092</v>
      </c>
      <c r="O78" s="38">
        <v>5796.8111216410689</v>
      </c>
      <c r="P78" s="39">
        <v>6089.6071649174364</v>
      </c>
      <c r="Q78" s="39">
        <v>6402.4863247728572</v>
      </c>
      <c r="R78" s="40">
        <v>1835.0556369799608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18.935205754528898</v>
      </c>
      <c r="G79" s="39">
        <v>0.42042780730970603</v>
      </c>
      <c r="H79" s="39">
        <v>25.687671309429657</v>
      </c>
      <c r="I79" s="39">
        <v>7.6839247764570908</v>
      </c>
      <c r="J79" s="39">
        <v>14.969447106443628</v>
      </c>
      <c r="K79" s="39">
        <v>319.77317571373754</v>
      </c>
      <c r="L79" s="39">
        <v>20.681401152834955</v>
      </c>
      <c r="M79" s="39">
        <v>1.8742654329444586</v>
      </c>
      <c r="N79" s="40">
        <v>46.257255743043409</v>
      </c>
      <c r="O79" s="38">
        <v>91.576596205727483</v>
      </c>
      <c r="P79" s="39">
        <v>96.691748205727464</v>
      </c>
      <c r="Q79" s="39">
        <v>97.240379205727464</v>
      </c>
      <c r="R79" s="40">
        <v>26.919099571089173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2.9937471021440261</v>
      </c>
      <c r="G80" s="39">
        <v>0.31995120102398489</v>
      </c>
      <c r="H80" s="39">
        <v>14.017998740480053</v>
      </c>
      <c r="I80" s="39">
        <v>4.0197567907200185</v>
      </c>
      <c r="J80" s="39">
        <v>4.9438420872639526</v>
      </c>
      <c r="K80" s="39">
        <v>147.04125051702403</v>
      </c>
      <c r="L80" s="39">
        <v>11.212137875360003</v>
      </c>
      <c r="M80" s="39">
        <v>9.771988174528019</v>
      </c>
      <c r="N80" s="40">
        <v>173.29030293920002</v>
      </c>
      <c r="O80" s="38">
        <v>123.703516072</v>
      </c>
      <c r="P80" s="39">
        <v>126.01772907200007</v>
      </c>
      <c r="Q80" s="39">
        <v>126.01772907200007</v>
      </c>
      <c r="R80" s="40">
        <v>19.378894236160001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3.1289226345353729</v>
      </c>
      <c r="G83" s="17">
        <f t="shared" si="13"/>
        <v>0.93465083240081437</v>
      </c>
      <c r="H83" s="17">
        <f t="shared" si="13"/>
        <v>1.9861886855248585</v>
      </c>
      <c r="I83" s="17">
        <f t="shared" si="13"/>
        <v>4.1355792559069675</v>
      </c>
      <c r="J83" s="17">
        <f t="shared" si="13"/>
        <v>0.34599012924130468</v>
      </c>
      <c r="K83" s="17">
        <f t="shared" si="13"/>
        <v>198.60049973432479</v>
      </c>
      <c r="L83" s="17">
        <f t="shared" si="13"/>
        <v>3.5518069991078574</v>
      </c>
      <c r="M83" s="17">
        <f t="shared" si="13"/>
        <v>1.6071047565951435</v>
      </c>
      <c r="N83" s="19">
        <f t="shared" si="13"/>
        <v>68.381200209746041</v>
      </c>
      <c r="O83" s="16">
        <f t="shared" si="13"/>
        <v>63.713954256093047</v>
      </c>
      <c r="P83" s="17">
        <f t="shared" si="13"/>
        <v>90.493237906093029</v>
      </c>
      <c r="Q83" s="17">
        <f>SUM(Q84:Q86)</f>
        <v>117.26328760609304</v>
      </c>
      <c r="R83" s="19">
        <f t="shared" si="13"/>
        <v>32.001839182178728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3.4409999999999998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3.1289226345353729</v>
      </c>
      <c r="G86" s="39">
        <v>0.93465083240081437</v>
      </c>
      <c r="H86" s="39">
        <v>1.9861886855248585</v>
      </c>
      <c r="I86" s="39">
        <v>4.1355792559069675</v>
      </c>
      <c r="J86" s="39">
        <v>0.34599012924130468</v>
      </c>
      <c r="K86" s="39">
        <v>198.60049973432479</v>
      </c>
      <c r="L86" s="39">
        <v>3.5518069991078574</v>
      </c>
      <c r="M86" s="39">
        <v>1.6071047565951435</v>
      </c>
      <c r="N86" s="40">
        <v>68.381200209746041</v>
      </c>
      <c r="O86" s="38">
        <v>63.713954256093047</v>
      </c>
      <c r="P86" s="39">
        <v>90.493237906093029</v>
      </c>
      <c r="Q86" s="39">
        <v>113.82228760609304</v>
      </c>
      <c r="R86" s="40">
        <v>32.001839182178728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430.07420680724681</v>
      </c>
      <c r="G88" s="17">
        <f t="shared" si="14"/>
        <v>233.11328301836642</v>
      </c>
      <c r="H88" s="17">
        <f t="shared" si="14"/>
        <v>1552.3031667127505</v>
      </c>
      <c r="I88" s="17">
        <f t="shared" si="14"/>
        <v>375.23867783076571</v>
      </c>
      <c r="J88" s="17">
        <f t="shared" si="14"/>
        <v>362.69535778226754</v>
      </c>
      <c r="K88" s="17">
        <f t="shared" si="14"/>
        <v>1530.5464895317323</v>
      </c>
      <c r="L88" s="17">
        <f t="shared" si="14"/>
        <v>8213.5114549754271</v>
      </c>
      <c r="M88" s="17">
        <f t="shared" si="14"/>
        <v>200.7844395378726</v>
      </c>
      <c r="N88" s="19">
        <f t="shared" si="14"/>
        <v>7032.7058450961003</v>
      </c>
      <c r="O88" s="16">
        <f t="shared" si="14"/>
        <v>576.03237471507828</v>
      </c>
      <c r="P88" s="17">
        <f t="shared" si="14"/>
        <v>1476.3678642273189</v>
      </c>
      <c r="Q88" s="17">
        <f>SUM(Q89:Q114)</f>
        <v>3089.7135930945815</v>
      </c>
      <c r="R88" s="19">
        <f t="shared" si="14"/>
        <v>117.1456865967979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39"/>
      <c r="I90" s="39"/>
      <c r="J90" s="39">
        <v>4.8270964796265003E-3</v>
      </c>
      <c r="K90" s="39"/>
      <c r="L90" s="39"/>
      <c r="M90" s="39"/>
      <c r="N90" s="40"/>
      <c r="O90" s="38">
        <v>5.6638564788593069</v>
      </c>
      <c r="P90" s="39">
        <v>5.6638564788593069</v>
      </c>
      <c r="Q90" s="39">
        <v>5.6638564788593069</v>
      </c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308.73813500000006</v>
      </c>
      <c r="G91" s="39">
        <v>144.08554399999997</v>
      </c>
      <c r="H91" s="39">
        <v>1132.0412269999997</v>
      </c>
      <c r="I91" s="39"/>
      <c r="J91" s="39"/>
      <c r="K91" s="39">
        <v>514.56356200000005</v>
      </c>
      <c r="L91" s="39">
        <v>7409.7056810000013</v>
      </c>
      <c r="M91" s="39"/>
      <c r="N91" s="40">
        <v>5145.6425909999998</v>
      </c>
      <c r="O91" s="38">
        <v>92.629184999999993</v>
      </c>
      <c r="P91" s="39">
        <v>617.4776710000001</v>
      </c>
      <c r="Q91" s="39">
        <v>2058.257036</v>
      </c>
      <c r="R91" s="40">
        <v>2.0678070000000002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110.003485</v>
      </c>
      <c r="G99" s="39">
        <v>83.369131000000024</v>
      </c>
      <c r="H99" s="39">
        <v>408.63648400000005</v>
      </c>
      <c r="I99" s="39">
        <v>361.20545700000002</v>
      </c>
      <c r="J99" s="39">
        <v>357.55691899999999</v>
      </c>
      <c r="K99" s="39">
        <v>335.66568000000001</v>
      </c>
      <c r="L99" s="39">
        <v>788.08463999999992</v>
      </c>
      <c r="M99" s="39">
        <v>193.37261799999999</v>
      </c>
      <c r="N99" s="40">
        <v>1707.5167189999997</v>
      </c>
      <c r="O99" s="38">
        <v>226.20947700000002</v>
      </c>
      <c r="P99" s="39">
        <v>504.62114800000001</v>
      </c>
      <c r="Q99" s="39">
        <v>510.79559999999992</v>
      </c>
      <c r="R99" s="40">
        <v>6.7862799999999988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3.2039089999999999</v>
      </c>
      <c r="G107" s="39">
        <v>3.2039089999999999</v>
      </c>
      <c r="H107" s="39">
        <v>6.4103950000000003</v>
      </c>
      <c r="I107" s="39">
        <v>3.2039089999999999</v>
      </c>
      <c r="J107" s="39">
        <v>2.0905490000000007</v>
      </c>
      <c r="K107" s="39">
        <v>160.24698799999996</v>
      </c>
      <c r="L107" s="39">
        <v>6.4103950000000003</v>
      </c>
      <c r="M107" s="39">
        <v>3.2039089999999999</v>
      </c>
      <c r="N107" s="40">
        <v>0.64129700000000012</v>
      </c>
      <c r="O107" s="38">
        <v>140.76102900000001</v>
      </c>
      <c r="P107" s="39">
        <v>212.90464399999999</v>
      </c>
      <c r="Q107" s="39">
        <v>334.23610400000001</v>
      </c>
      <c r="R107" s="40">
        <v>63.955464000000006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2.2913989999999997</v>
      </c>
      <c r="K108" s="39"/>
      <c r="L108" s="39"/>
      <c r="M108" s="39"/>
      <c r="N108" s="40"/>
      <c r="O108" s="38">
        <v>4.5828559999999996</v>
      </c>
      <c r="P108" s="39">
        <v>4.5828559999999996</v>
      </c>
      <c r="Q108" s="39">
        <v>4.5828559999999996</v>
      </c>
      <c r="R108" s="40">
        <v>0.183312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9.5329999999999981E-3</v>
      </c>
      <c r="G109" s="39">
        <v>9.5329999999999981E-3</v>
      </c>
      <c r="H109" s="39">
        <v>1.9064999999999999E-2</v>
      </c>
      <c r="I109" s="39">
        <v>9.5329999999999981E-3</v>
      </c>
      <c r="J109" s="39">
        <v>4.8993572906542923E-2</v>
      </c>
      <c r="K109" s="39">
        <v>0.476607</v>
      </c>
      <c r="L109" s="39">
        <v>1.9064999999999999E-2</v>
      </c>
      <c r="M109" s="39">
        <v>9.5329999999999981E-3</v>
      </c>
      <c r="N109" s="40">
        <v>1.9079999999999998E-3</v>
      </c>
      <c r="O109" s="38">
        <v>0.11832314499464071</v>
      </c>
      <c r="P109" s="39">
        <v>0.12215114499464069</v>
      </c>
      <c r="Q109" s="39">
        <v>0.12980914499464069</v>
      </c>
      <c r="R109" s="40">
        <v>1.8618126800000002E-2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65.105604709999994</v>
      </c>
      <c r="P110" s="39">
        <v>74.403736480000006</v>
      </c>
      <c r="Q110" s="39">
        <v>93</v>
      </c>
      <c r="R110" s="40">
        <v>36.449423799999998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8.1191448072467551</v>
      </c>
      <c r="G114" s="39">
        <v>2.4451660183663808</v>
      </c>
      <c r="H114" s="39">
        <v>5.1959957127504923</v>
      </c>
      <c r="I114" s="39">
        <v>10.819778830765722</v>
      </c>
      <c r="J114" s="39">
        <v>0.70267011288129699</v>
      </c>
      <c r="K114" s="39">
        <v>519.59365253173212</v>
      </c>
      <c r="L114" s="39">
        <v>9.2916739754258995</v>
      </c>
      <c r="M114" s="39">
        <v>4.1983795378725848</v>
      </c>
      <c r="N114" s="40">
        <v>178.90333009610083</v>
      </c>
      <c r="O114" s="38">
        <v>40.962043381224333</v>
      </c>
      <c r="P114" s="39">
        <v>56.59180112346499</v>
      </c>
      <c r="Q114" s="39">
        <v>83.048331470727774</v>
      </c>
      <c r="R114" s="40">
        <v>7.6847816699979088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941.45138029765963</v>
      </c>
      <c r="G116" s="42">
        <f t="shared" si="15"/>
        <v>770.29818430138596</v>
      </c>
      <c r="H116" s="42">
        <f t="shared" si="15"/>
        <v>3485.6976475236788</v>
      </c>
      <c r="I116" s="42">
        <f t="shared" si="15"/>
        <v>1660.9899762791686</v>
      </c>
      <c r="J116" s="42">
        <f t="shared" si="15"/>
        <v>488.7604286991583</v>
      </c>
      <c r="K116" s="42">
        <f t="shared" si="15"/>
        <v>13872.063657007076</v>
      </c>
      <c r="L116" s="42">
        <f t="shared" si="15"/>
        <v>10535.298077657686</v>
      </c>
      <c r="M116" s="42">
        <f t="shared" si="15"/>
        <v>449.27038069619113</v>
      </c>
      <c r="N116" s="43">
        <f t="shared" si="15"/>
        <v>33369.814897407887</v>
      </c>
      <c r="O116" s="41">
        <f t="shared" si="15"/>
        <v>8343.2120177296492</v>
      </c>
      <c r="P116" s="42">
        <f t="shared" si="15"/>
        <v>9873.003610638043</v>
      </c>
      <c r="Q116" s="42">
        <f t="shared" si="15"/>
        <v>12075.574365931021</v>
      </c>
      <c r="R116" s="43">
        <f t="shared" si="15"/>
        <v>2121.1974297393572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8.4714770000000009E-2</v>
      </c>
      <c r="G121" s="17">
        <f t="shared" si="17"/>
        <v>0.29650169500000001</v>
      </c>
      <c r="H121" s="17">
        <f t="shared" si="17"/>
        <v>1.4825084750000002</v>
      </c>
      <c r="I121" s="17">
        <f t="shared" si="17"/>
        <v>0.63536077499999999</v>
      </c>
      <c r="J121" s="17">
        <f t="shared" si="17"/>
        <v>0.33885908000000003</v>
      </c>
      <c r="K121" s="17">
        <f t="shared" si="17"/>
        <v>2.79558741</v>
      </c>
      <c r="L121" s="17">
        <f t="shared" si="17"/>
        <v>1.4401510899999999</v>
      </c>
      <c r="M121" s="17">
        <f t="shared" si="17"/>
        <v>8.4714770000000009E-2</v>
      </c>
      <c r="N121" s="19">
        <f t="shared" si="17"/>
        <v>0.55064600499999994</v>
      </c>
      <c r="O121" s="16">
        <f t="shared" si="17"/>
        <v>222.6629049</v>
      </c>
      <c r="P121" s="17">
        <f t="shared" si="17"/>
        <v>510.37533317000003</v>
      </c>
      <c r="Q121" s="17">
        <f>SUM(Q122:Q126)</f>
        <v>649.49359002999995</v>
      </c>
      <c r="R121" s="19">
        <f t="shared" si="17"/>
        <v>0.34516961999999995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8.4714770000000009E-2</v>
      </c>
      <c r="G123" s="102">
        <v>0.29650169500000001</v>
      </c>
      <c r="H123" s="102">
        <v>1.4825084750000002</v>
      </c>
      <c r="I123" s="102">
        <v>0.63536077499999999</v>
      </c>
      <c r="J123" s="102">
        <v>0.33885908000000003</v>
      </c>
      <c r="K123" s="102">
        <v>2.79558741</v>
      </c>
      <c r="L123" s="102">
        <v>1.4401510899999999</v>
      </c>
      <c r="M123" s="102">
        <v>8.4714770000000009E-2</v>
      </c>
      <c r="N123" s="103">
        <v>0.55064600499999994</v>
      </c>
      <c r="O123" s="38">
        <v>222.6629049</v>
      </c>
      <c r="P123" s="39">
        <v>510.37533317000003</v>
      </c>
      <c r="Q123" s="39">
        <v>649.49359002999995</v>
      </c>
      <c r="R123" s="40">
        <v>0.34516961999999995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103.8360573442</v>
      </c>
      <c r="G128" s="17">
        <f t="shared" si="18"/>
        <v>1560.9565606400001</v>
      </c>
      <c r="H128" s="17">
        <f t="shared" si="18"/>
        <v>2123.0506241765697</v>
      </c>
      <c r="I128" s="17">
        <f t="shared" si="18"/>
        <v>1695.448904012</v>
      </c>
      <c r="J128" s="17">
        <f t="shared" si="18"/>
        <v>949.79412350099983</v>
      </c>
      <c r="K128" s="17">
        <f t="shared" si="18"/>
        <v>5043.0251372490002</v>
      </c>
      <c r="L128" s="17">
        <f t="shared" si="18"/>
        <v>35782.110787001002</v>
      </c>
      <c r="M128" s="17">
        <f t="shared" si="18"/>
        <v>110.11249436</v>
      </c>
      <c r="N128" s="19">
        <f t="shared" si="18"/>
        <v>27917.134449327506</v>
      </c>
      <c r="O128" s="16">
        <f t="shared" si="18"/>
        <v>1138.7756366019298</v>
      </c>
      <c r="P128" s="17">
        <f t="shared" si="18"/>
        <v>1546.8159748420599</v>
      </c>
      <c r="Q128" s="17">
        <f>SUM(Q129:Q138)</f>
        <v>3030.4501905135503</v>
      </c>
      <c r="R128" s="19">
        <f t="shared" si="18"/>
        <v>25.719053256486003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132.9598426</v>
      </c>
      <c r="P129" s="39">
        <v>316.01743199999999</v>
      </c>
      <c r="Q129" s="39">
        <v>733.92141979999997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2.1950370765699998</v>
      </c>
      <c r="I130" s="39"/>
      <c r="J130" s="39"/>
      <c r="K130" s="39"/>
      <c r="L130" s="39"/>
      <c r="M130" s="39"/>
      <c r="N130" s="40">
        <v>4.4260583675099996</v>
      </c>
      <c r="O130" s="38">
        <v>1.47535278917</v>
      </c>
      <c r="P130" s="39">
        <v>2.95070557834</v>
      </c>
      <c r="Q130" s="39">
        <v>12.88234874446</v>
      </c>
      <c r="R130" s="40">
        <v>3.540846694008E-2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0.25188950100000002</v>
      </c>
      <c r="G131" s="39"/>
      <c r="H131" s="39">
        <v>16.876596540000001</v>
      </c>
      <c r="I131" s="39">
        <v>0.431810572</v>
      </c>
      <c r="J131" s="39">
        <v>7.1968429E-2</v>
      </c>
      <c r="K131" s="39">
        <v>6.3332217289999999</v>
      </c>
      <c r="L131" s="39">
        <v>0.50377900099999995</v>
      </c>
      <c r="M131" s="39"/>
      <c r="N131" s="40">
        <v>30.44264536</v>
      </c>
      <c r="O131" s="38">
        <v>5.1817268692800003</v>
      </c>
      <c r="P131" s="39">
        <v>5.4696005842400002</v>
      </c>
      <c r="Q131" s="39">
        <v>24.64918684345</v>
      </c>
      <c r="R131" s="40">
        <v>0.12436144486271999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2.1819999999999999</v>
      </c>
      <c r="G134" s="39">
        <v>2.4300000000000002</v>
      </c>
      <c r="H134" s="39">
        <v>58.052</v>
      </c>
      <c r="I134" s="39">
        <v>9.6110000000000007</v>
      </c>
      <c r="J134" s="39">
        <v>3.0470000000000002</v>
      </c>
      <c r="K134" s="39">
        <v>28.396999999999998</v>
      </c>
      <c r="L134" s="39">
        <v>9.02</v>
      </c>
      <c r="M134" s="39">
        <v>11.53115436</v>
      </c>
      <c r="N134" s="40">
        <v>53.344999999999999</v>
      </c>
      <c r="O134" s="38">
        <v>23.77868711148</v>
      </c>
      <c r="P134" s="39">
        <v>23.77868711148</v>
      </c>
      <c r="Q134" s="39">
        <v>69.501032565640003</v>
      </c>
      <c r="R134" s="40">
        <v>23.77868711148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91.022167843200009</v>
      </c>
      <c r="G135" s="39">
        <v>1348.4765606400001</v>
      </c>
      <c r="H135" s="39">
        <v>1179.9169905599999</v>
      </c>
      <c r="I135" s="39">
        <v>224.74609343999998</v>
      </c>
      <c r="J135" s="39">
        <v>854.03515507199984</v>
      </c>
      <c r="K135" s="39">
        <v>4607.2949155200004</v>
      </c>
      <c r="L135" s="39">
        <v>16855.957008000001</v>
      </c>
      <c r="M135" s="39"/>
      <c r="N135" s="40">
        <v>25845.800745599998</v>
      </c>
      <c r="O135" s="38">
        <v>235.98339811199997</v>
      </c>
      <c r="P135" s="39">
        <v>269.69531212800001</v>
      </c>
      <c r="Q135" s="39">
        <v>337.11914016000003</v>
      </c>
      <c r="R135" s="40">
        <v>0.84954023320319993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0.08</v>
      </c>
      <c r="G136" s="39">
        <v>0.05</v>
      </c>
      <c r="H136" s="39">
        <v>0.81</v>
      </c>
      <c r="I136" s="39">
        <v>2.46</v>
      </c>
      <c r="J136" s="39">
        <v>0.14000000000000001</v>
      </c>
      <c r="K136" s="39">
        <v>0.3</v>
      </c>
      <c r="L136" s="39">
        <v>0.93</v>
      </c>
      <c r="M136" s="39"/>
      <c r="N136" s="40">
        <v>4.5199999999999996</v>
      </c>
      <c r="O136" s="38">
        <v>191.71662912000002</v>
      </c>
      <c r="P136" s="39">
        <v>244.30423744000001</v>
      </c>
      <c r="Q136" s="39">
        <v>408.97706240000002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10.3</v>
      </c>
      <c r="G137" s="39">
        <v>210</v>
      </c>
      <c r="H137" s="39">
        <v>865.2</v>
      </c>
      <c r="I137" s="39">
        <v>1458.2</v>
      </c>
      <c r="J137" s="39">
        <v>92.5</v>
      </c>
      <c r="K137" s="39">
        <v>400.7</v>
      </c>
      <c r="L137" s="39">
        <v>18915.7</v>
      </c>
      <c r="M137" s="39">
        <v>98.581339999999997</v>
      </c>
      <c r="N137" s="40">
        <v>1978.6</v>
      </c>
      <c r="O137" s="38">
        <v>547.67999999999995</v>
      </c>
      <c r="P137" s="39">
        <v>684.6</v>
      </c>
      <c r="Q137" s="39">
        <v>1443.4</v>
      </c>
      <c r="R137" s="40">
        <v>0.93105599999999999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866.00409751380005</v>
      </c>
      <c r="G140" s="17">
        <f t="shared" si="19"/>
        <v>367.47936725479997</v>
      </c>
      <c r="H140" s="17">
        <f t="shared" si="19"/>
        <v>5316.439842625</v>
      </c>
      <c r="I140" s="17">
        <f t="shared" si="19"/>
        <v>5056.6545315450003</v>
      </c>
      <c r="J140" s="17">
        <f t="shared" si="19"/>
        <v>296.61170601800001</v>
      </c>
      <c r="K140" s="17">
        <f t="shared" si="19"/>
        <v>385.05884446000005</v>
      </c>
      <c r="L140" s="17">
        <f t="shared" si="19"/>
        <v>3799.1250486156</v>
      </c>
      <c r="M140" s="17">
        <f t="shared" si="19"/>
        <v>0</v>
      </c>
      <c r="N140" s="19">
        <f t="shared" si="19"/>
        <v>5267.5111160498</v>
      </c>
      <c r="O140" s="16">
        <f t="shared" si="19"/>
        <v>636.83878942196804</v>
      </c>
      <c r="P140" s="17">
        <f t="shared" si="19"/>
        <v>1275.9178770979361</v>
      </c>
      <c r="Q140" s="17">
        <f>SUM(Q141:Q149)</f>
        <v>2247.9650716839201</v>
      </c>
      <c r="R140" s="19">
        <f t="shared" si="19"/>
        <v>29.893467583980001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235.01598826</v>
      </c>
      <c r="P141" s="39">
        <v>528.24920000000009</v>
      </c>
      <c r="Q141" s="39">
        <v>622.78365830000007</v>
      </c>
      <c r="R141" s="40">
        <v>5.40536772998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9.3869871549999999</v>
      </c>
      <c r="G142" s="39">
        <v>4.0229944949999998</v>
      </c>
      <c r="H142" s="39">
        <v>2.5788426250000001</v>
      </c>
      <c r="I142" s="39">
        <v>5.0545315449999997</v>
      </c>
      <c r="J142" s="39"/>
      <c r="K142" s="39">
        <v>1.23784446</v>
      </c>
      <c r="L142" s="39">
        <v>132.44935722</v>
      </c>
      <c r="M142" s="39"/>
      <c r="N142" s="40">
        <v>640.58450804999995</v>
      </c>
      <c r="O142" s="38">
        <v>207.384117</v>
      </c>
      <c r="P142" s="39">
        <v>293.79416574999999</v>
      </c>
      <c r="Q142" s="39">
        <v>345.64019500000001</v>
      </c>
      <c r="R142" s="40">
        <v>20.7384117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605.952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856.61711035880001</v>
      </c>
      <c r="G149" s="39">
        <v>363.45637275979999</v>
      </c>
      <c r="H149" s="39">
        <v>5313.8609999999999</v>
      </c>
      <c r="I149" s="39">
        <v>5051.6000000000004</v>
      </c>
      <c r="J149" s="39">
        <v>296.61170601800001</v>
      </c>
      <c r="K149" s="39">
        <v>383.82100000000003</v>
      </c>
      <c r="L149" s="39">
        <v>3666.6756913956001</v>
      </c>
      <c r="M149" s="39"/>
      <c r="N149" s="40">
        <v>4626.9266079997997</v>
      </c>
      <c r="O149" s="38">
        <v>194.43868416196804</v>
      </c>
      <c r="P149" s="39">
        <v>453.87451134793599</v>
      </c>
      <c r="Q149" s="39">
        <v>673.58921838392018</v>
      </c>
      <c r="R149" s="40">
        <v>3.7496881540000007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254.863426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649.4268607687801</v>
      </c>
      <c r="P155" s="17">
        <f t="shared" si="21"/>
        <v>862.3814810250401</v>
      </c>
      <c r="Q155" s="17">
        <f>SUM(Q156:Q171)</f>
        <v>1075.3361012882988</v>
      </c>
      <c r="R155" s="19">
        <f t="shared" si="21"/>
        <v>13.403534795375601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278.95751999999999</v>
      </c>
      <c r="P159" s="39">
        <v>371.94335999999998</v>
      </c>
      <c r="Q159" s="39">
        <v>464.92920100000003</v>
      </c>
      <c r="R159" s="40">
        <v>5.0212350000000008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91.218000000000018</v>
      </c>
      <c r="P160" s="39">
        <v>121.62400000000004</v>
      </c>
      <c r="Q160" s="39">
        <v>152.03000000000003</v>
      </c>
      <c r="R160" s="40">
        <v>1.6419240000000004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>
        <v>8.5650000000000013</v>
      </c>
      <c r="P161" s="39">
        <v>11.419999999999998</v>
      </c>
      <c r="Q161" s="39">
        <v>14.275</v>
      </c>
      <c r="R161" s="40">
        <v>0.15417</v>
      </c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70.212912000000003</v>
      </c>
      <c r="P162" s="39">
        <v>93.617217333333343</v>
      </c>
      <c r="Q162" s="39">
        <v>117.02152067366521</v>
      </c>
      <c r="R162" s="40">
        <v>1.2638340000000001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163.99253976877998</v>
      </c>
      <c r="P163" s="39">
        <v>218.65671969170663</v>
      </c>
      <c r="Q163" s="39">
        <v>273.32089961463328</v>
      </c>
      <c r="R163" s="40">
        <v>3.2798507953755998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16.9008</v>
      </c>
      <c r="P164" s="39">
        <v>19.013400000000001</v>
      </c>
      <c r="Q164" s="39">
        <v>21.126000000000001</v>
      </c>
      <c r="R164" s="40">
        <v>1.69008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11.833019999999999</v>
      </c>
      <c r="P165" s="39">
        <v>15.77736</v>
      </c>
      <c r="Q165" s="39">
        <v>19.721699999999998</v>
      </c>
      <c r="R165" s="40">
        <v>0.21299399999999999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1.430328</v>
      </c>
      <c r="P167" s="39">
        <v>1.9071039999999999</v>
      </c>
      <c r="Q167" s="39">
        <v>2.38388</v>
      </c>
      <c r="R167" s="40">
        <v>2.5746000000000002E-2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254.863426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6.3167410000000004</v>
      </c>
      <c r="P169" s="39">
        <v>8.4223199999999991</v>
      </c>
      <c r="Q169" s="39">
        <v>10.527900000000001</v>
      </c>
      <c r="R169" s="40">
        <v>0.113701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796.71869499999991</v>
      </c>
      <c r="P173" s="17">
        <f t="shared" si="22"/>
        <v>1102.2096059999997</v>
      </c>
      <c r="Q173" s="17">
        <f>SUM(Q174:Q199)</f>
        <v>1436.783643</v>
      </c>
      <c r="R173" s="19">
        <f t="shared" si="22"/>
        <v>14.340935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9.5189249999999994</v>
      </c>
      <c r="P179" s="39">
        <v>12.6919</v>
      </c>
      <c r="Q179" s="39">
        <v>15.864875</v>
      </c>
      <c r="R179" s="40">
        <v>0.17134099999999999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8.7714859999999994</v>
      </c>
      <c r="P180" s="39">
        <v>11.695315000000001</v>
      </c>
      <c r="Q180" s="39">
        <v>14.619144</v>
      </c>
      <c r="R180" s="40">
        <v>0.157886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2.1384650000000001</v>
      </c>
      <c r="P181" s="39">
        <v>42.769300000000001</v>
      </c>
      <c r="Q181" s="39">
        <v>112.483259</v>
      </c>
      <c r="R181" s="40">
        <v>3.8491999999999998E-2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775.89359999999999</v>
      </c>
      <c r="P182" s="39">
        <v>1034.5247999999999</v>
      </c>
      <c r="Q182" s="39">
        <v>1293.1559999999999</v>
      </c>
      <c r="R182" s="40">
        <v>13.966085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0.34865000000000002</v>
      </c>
      <c r="P184" s="39">
        <v>0.46486699999999997</v>
      </c>
      <c r="Q184" s="39">
        <v>0.58108399999999993</v>
      </c>
      <c r="R184" s="40">
        <v>6.2749999999999993E-3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4.7569E-2</v>
      </c>
      <c r="P190" s="39">
        <v>6.3424000000000008E-2</v>
      </c>
      <c r="Q190" s="39">
        <v>7.9281000000000004E-2</v>
      </c>
      <c r="R190" s="40">
        <v>8.5599999999999999E-4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806.00185899999997</v>
      </c>
      <c r="G204" s="17">
        <f t="shared" ref="G204:R204" si="24">SUM(G205:G226)</f>
        <v>367.42325999000008</v>
      </c>
      <c r="H204" s="17">
        <f t="shared" si="24"/>
        <v>1005.64315093</v>
      </c>
      <c r="I204" s="17">
        <f t="shared" si="24"/>
        <v>17.466090489999999</v>
      </c>
      <c r="J204" s="17">
        <f t="shared" si="24"/>
        <v>3.0967859999999998</v>
      </c>
      <c r="K204" s="17">
        <f t="shared" si="24"/>
        <v>1365.7897660400001</v>
      </c>
      <c r="L204" s="17">
        <f t="shared" si="24"/>
        <v>8317.198457399998</v>
      </c>
      <c r="M204" s="17">
        <f t="shared" si="24"/>
        <v>3868.6615121399996</v>
      </c>
      <c r="N204" s="19">
        <f t="shared" si="24"/>
        <v>438.98254000000003</v>
      </c>
      <c r="O204" s="16">
        <f t="shared" si="24"/>
        <v>3644.802011595064</v>
      </c>
      <c r="P204" s="17">
        <f t="shared" si="24"/>
        <v>25073.918763233756</v>
      </c>
      <c r="Q204" s="17">
        <f t="shared" si="24"/>
        <v>65796.718054267491</v>
      </c>
      <c r="R204" s="19">
        <f t="shared" si="24"/>
        <v>20.208026035224293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553.45696920000023</v>
      </c>
      <c r="P206" s="39">
        <v>737.94262559999993</v>
      </c>
      <c r="Q206" s="39">
        <v>922.42828199999997</v>
      </c>
      <c r="R206" s="40">
        <v>14.389881199200001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32.464199999999998</v>
      </c>
      <c r="P207" s="39">
        <v>43.285600000000002</v>
      </c>
      <c r="Q207" s="39">
        <v>54.106999999999999</v>
      </c>
      <c r="R207" s="40">
        <v>0.84406919999999996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25.661120000000004</v>
      </c>
      <c r="P213" s="39">
        <v>128.30560299999999</v>
      </c>
      <c r="Q213" s="39">
        <v>513.22239999999988</v>
      </c>
      <c r="R213" s="40">
        <v>3.3340000000000006E-3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59.576668999999995</v>
      </c>
      <c r="P214" s="39">
        <v>869.23331999999994</v>
      </c>
      <c r="Q214" s="39">
        <v>1552.8999900000006</v>
      </c>
      <c r="R214" s="40">
        <v>3.3958690000000002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806.00185899999997</v>
      </c>
      <c r="G216" s="39">
        <v>367.42325999000008</v>
      </c>
      <c r="H216" s="39">
        <v>1005.64315093</v>
      </c>
      <c r="I216" s="39">
        <v>17.466090489999999</v>
      </c>
      <c r="J216" s="39">
        <v>3.0967859999999998</v>
      </c>
      <c r="K216" s="39">
        <v>1365.7897660400001</v>
      </c>
      <c r="L216" s="39">
        <v>7593.7484563999988</v>
      </c>
      <c r="M216" s="39">
        <v>3868.6615121399996</v>
      </c>
      <c r="N216" s="40">
        <v>438.98254000000003</v>
      </c>
      <c r="O216" s="38">
        <v>699.02313100000003</v>
      </c>
      <c r="P216" s="39">
        <v>797.48872099999994</v>
      </c>
      <c r="Q216" s="39">
        <v>905.31478899999991</v>
      </c>
      <c r="R216" s="40">
        <v>1.2486144030000002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69.556316395063064</v>
      </c>
      <c r="P217" s="39">
        <v>464.85877963375378</v>
      </c>
      <c r="Q217" s="39">
        <v>927.41756026750772</v>
      </c>
      <c r="R217" s="40">
        <v>0.31995925641729012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723.45000099999993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0.35026600000000002</v>
      </c>
      <c r="P222" s="39">
        <v>0.466725</v>
      </c>
      <c r="Q222" s="39">
        <v>0.58674000000000004</v>
      </c>
      <c r="R222" s="40">
        <v>6.2989766070000001E-3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584.40675499999998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1020.919338</v>
      </c>
      <c r="P224" s="39">
        <v>10209.193397000001</v>
      </c>
      <c r="Q224" s="39">
        <v>20826.754538999994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1183.7940020000003</v>
      </c>
      <c r="P225" s="39">
        <v>11823.143991999999</v>
      </c>
      <c r="Q225" s="39">
        <v>39509.579998999994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18.721800999999996</v>
      </c>
      <c r="P236" s="17">
        <v>187.21798100000001</v>
      </c>
      <c r="Q236" s="17">
        <v>374.43596500000001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1775.9267286279999</v>
      </c>
      <c r="G238" s="42">
        <f t="shared" si="26"/>
        <v>2296.1556895798003</v>
      </c>
      <c r="H238" s="42">
        <f t="shared" si="26"/>
        <v>8446.6161262065689</v>
      </c>
      <c r="I238" s="42">
        <f t="shared" si="26"/>
        <v>6770.2048868219999</v>
      </c>
      <c r="J238" s="42">
        <f t="shared" si="26"/>
        <v>1504.7049005989998</v>
      </c>
      <c r="K238" s="42">
        <f t="shared" si="26"/>
        <v>6796.6693351590002</v>
      </c>
      <c r="L238" s="42">
        <f t="shared" si="26"/>
        <v>47899.874444106601</v>
      </c>
      <c r="M238" s="42">
        <f t="shared" si="26"/>
        <v>3978.8587212699995</v>
      </c>
      <c r="N238" s="43">
        <f t="shared" si="26"/>
        <v>33624.178751382307</v>
      </c>
      <c r="O238" s="41">
        <f t="shared" si="26"/>
        <v>7107.9466992877406</v>
      </c>
      <c r="P238" s="42">
        <f t="shared" si="26"/>
        <v>30558.837016368794</v>
      </c>
      <c r="Q238" s="42">
        <f t="shared" si="26"/>
        <v>74611.182615783269</v>
      </c>
      <c r="R238" s="43">
        <f t="shared" si="26"/>
        <v>103.9101862910659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27.200609999999998</v>
      </c>
      <c r="P243" s="17">
        <f t="shared" si="28"/>
        <v>176.80396500000001</v>
      </c>
      <c r="Q243" s="17">
        <f>SUM(Q244:Q246)</f>
        <v>371.74167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27.200609999999998</v>
      </c>
      <c r="P244" s="39">
        <v>176.80396500000001</v>
      </c>
      <c r="Q244" s="39">
        <v>371.74167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27.200609999999998</v>
      </c>
      <c r="P272" s="42">
        <f t="shared" si="34"/>
        <v>176.80396500000001</v>
      </c>
      <c r="Q272" s="42">
        <f t="shared" si="34"/>
        <v>371.74167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197.22711699999996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197.22711699999996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6.5660000000000007E-3</v>
      </c>
      <c r="G336" s="17">
        <f t="shared" ref="G336:R336" si="42">SUM(G337:G339)</f>
        <v>729.27730499999996</v>
      </c>
      <c r="H336" s="17">
        <f t="shared" si="42"/>
        <v>7.7042999999999986E-2</v>
      </c>
      <c r="I336" s="17">
        <f t="shared" si="42"/>
        <v>731.46272299999998</v>
      </c>
      <c r="J336" s="17">
        <f t="shared" si="42"/>
        <v>2.8200000000000002E-4</v>
      </c>
      <c r="K336" s="17">
        <f t="shared" si="42"/>
        <v>364.78315800000001</v>
      </c>
      <c r="L336" s="17">
        <f t="shared" si="42"/>
        <v>3.8718380000000012</v>
      </c>
      <c r="M336" s="17">
        <f t="shared" si="42"/>
        <v>0</v>
      </c>
      <c r="N336" s="19">
        <f t="shared" si="42"/>
        <v>365.91903200000002</v>
      </c>
      <c r="O336" s="16">
        <f t="shared" si="42"/>
        <v>3902.8593229999997</v>
      </c>
      <c r="P336" s="17">
        <f t="shared" si="42"/>
        <v>4139.8119129999995</v>
      </c>
      <c r="Q336" s="17">
        <f t="shared" si="42"/>
        <v>4188.7531389999995</v>
      </c>
      <c r="R336" s="19">
        <f t="shared" si="42"/>
        <v>1640.8574989999995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6.5660000000000007E-3</v>
      </c>
      <c r="G337" s="23">
        <v>7.307000000000001E-3</v>
      </c>
      <c r="H337" s="23">
        <v>7.7042999999999986E-2</v>
      </c>
      <c r="I337" s="23">
        <v>2.1927249999999998</v>
      </c>
      <c r="J337" s="23">
        <v>2.8200000000000002E-4</v>
      </c>
      <c r="K337" s="23">
        <v>0.14815600000000004</v>
      </c>
      <c r="L337" s="23">
        <v>3.8718380000000012</v>
      </c>
      <c r="M337" s="23"/>
      <c r="N337" s="24">
        <v>1.2840300000000002</v>
      </c>
      <c r="O337" s="22">
        <v>256.50932499999999</v>
      </c>
      <c r="P337" s="23">
        <v>493.46191499999992</v>
      </c>
      <c r="Q337" s="23">
        <v>542.40314100000012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729.26999799999999</v>
      </c>
      <c r="H338" s="23"/>
      <c r="I338" s="23">
        <v>729.26999799999999</v>
      </c>
      <c r="J338" s="23"/>
      <c r="K338" s="23">
        <v>364.63500200000004</v>
      </c>
      <c r="L338" s="23"/>
      <c r="M338" s="23"/>
      <c r="N338" s="24">
        <v>364.63500200000004</v>
      </c>
      <c r="O338" s="22">
        <v>3646.3499979999997</v>
      </c>
      <c r="P338" s="23">
        <v>3646.3499979999997</v>
      </c>
      <c r="Q338" s="23">
        <v>3646.3499979999997</v>
      </c>
      <c r="R338" s="24">
        <v>1640.8574989999995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6.5660000000000007E-3</v>
      </c>
      <c r="G341" s="27">
        <f t="shared" si="43"/>
        <v>729.27730499999996</v>
      </c>
      <c r="H341" s="27">
        <f t="shared" si="43"/>
        <v>7.7042999999999986E-2</v>
      </c>
      <c r="I341" s="27">
        <f t="shared" si="43"/>
        <v>731.46272299999998</v>
      </c>
      <c r="J341" s="27">
        <f t="shared" si="43"/>
        <v>197.22739899999996</v>
      </c>
      <c r="K341" s="27">
        <f t="shared" si="43"/>
        <v>364.78315800000001</v>
      </c>
      <c r="L341" s="27">
        <f t="shared" si="43"/>
        <v>3.8718380000000012</v>
      </c>
      <c r="M341" s="27">
        <f t="shared" si="43"/>
        <v>0</v>
      </c>
      <c r="N341" s="28">
        <f t="shared" si="43"/>
        <v>365.91903200000002</v>
      </c>
      <c r="O341" s="26">
        <f t="shared" si="43"/>
        <v>3902.8593229999997</v>
      </c>
      <c r="P341" s="27">
        <f t="shared" si="43"/>
        <v>4139.8119129999995</v>
      </c>
      <c r="Q341" s="27">
        <f t="shared" si="43"/>
        <v>4188.7531389999995</v>
      </c>
      <c r="R341" s="28">
        <f t="shared" si="43"/>
        <v>1640.8574989999995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2.714537</v>
      </c>
      <c r="G346" s="17">
        <f t="shared" si="45"/>
        <v>204.02789099999998</v>
      </c>
      <c r="H346" s="17">
        <f t="shared" si="45"/>
        <v>994.19120100000021</v>
      </c>
      <c r="I346" s="17">
        <f t="shared" si="45"/>
        <v>34635.320049999995</v>
      </c>
      <c r="J346" s="17">
        <f t="shared" si="45"/>
        <v>110.52562299999997</v>
      </c>
      <c r="K346" s="17">
        <f t="shared" si="45"/>
        <v>1429.0437079999997</v>
      </c>
      <c r="L346" s="17">
        <f t="shared" si="45"/>
        <v>14091.365846000001</v>
      </c>
      <c r="M346" s="17">
        <f t="shared" si="45"/>
        <v>203.80258800000001</v>
      </c>
      <c r="N346" s="19">
        <f t="shared" si="45"/>
        <v>20377.778490000001</v>
      </c>
      <c r="O346" s="16">
        <f t="shared" si="45"/>
        <v>9463.1093560000008</v>
      </c>
      <c r="P346" s="17">
        <f t="shared" si="45"/>
        <v>9463.1093560000008</v>
      </c>
      <c r="Q346" s="17">
        <f>SUM(Q347:Q349)</f>
        <v>9463.1093560000008</v>
      </c>
      <c r="R346" s="19">
        <f t="shared" si="45"/>
        <v>8029.6437940000014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1.0030650000000001</v>
      </c>
      <c r="G347" s="23">
        <v>91.38373</v>
      </c>
      <c r="H347" s="23">
        <v>436.73924800000009</v>
      </c>
      <c r="I347" s="23">
        <v>15529.006141</v>
      </c>
      <c r="J347" s="23">
        <v>41.595547999999987</v>
      </c>
      <c r="K347" s="23">
        <v>639.75288399999977</v>
      </c>
      <c r="L347" s="23">
        <v>5254.0421849999993</v>
      </c>
      <c r="M347" s="23">
        <v>91.246033000000025</v>
      </c>
      <c r="N347" s="24">
        <v>9111.5082549999988</v>
      </c>
      <c r="O347" s="22">
        <v>3813.1732160000001</v>
      </c>
      <c r="P347" s="23">
        <v>3813.1732160000001</v>
      </c>
      <c r="Q347" s="23">
        <v>3813.1732160000001</v>
      </c>
      <c r="R347" s="24">
        <v>3228.6158450000012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0.376079</v>
      </c>
      <c r="G348" s="23">
        <v>35.164681000000002</v>
      </c>
      <c r="H348" s="23">
        <v>167.01334799999998</v>
      </c>
      <c r="I348" s="23">
        <v>5975.6362599999984</v>
      </c>
      <c r="J348" s="23">
        <v>15.398119000000005</v>
      </c>
      <c r="K348" s="23">
        <v>246.20890700000001</v>
      </c>
      <c r="L348" s="23">
        <v>1957.6321950000001</v>
      </c>
      <c r="M348" s="23">
        <v>35.104996</v>
      </c>
      <c r="N348" s="24">
        <v>3504.5378460000002</v>
      </c>
      <c r="O348" s="22">
        <v>1208.245187</v>
      </c>
      <c r="P348" s="23">
        <v>1208.245187</v>
      </c>
      <c r="Q348" s="23">
        <v>1208.245187</v>
      </c>
      <c r="R348" s="24">
        <v>1021.2156750000001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1.3353930000000001</v>
      </c>
      <c r="G349" s="23">
        <v>77.479479999999981</v>
      </c>
      <c r="H349" s="23">
        <v>390.43860500000017</v>
      </c>
      <c r="I349" s="23">
        <v>13130.677649000001</v>
      </c>
      <c r="J349" s="23">
        <v>53.531955999999973</v>
      </c>
      <c r="K349" s="23">
        <v>543.08191699999998</v>
      </c>
      <c r="L349" s="23">
        <v>6879.6914660000002</v>
      </c>
      <c r="M349" s="23">
        <v>77.451558999999989</v>
      </c>
      <c r="N349" s="24">
        <v>7761.7323890000007</v>
      </c>
      <c r="O349" s="22">
        <v>4441.6909530000003</v>
      </c>
      <c r="P349" s="23">
        <v>4441.6909530000003</v>
      </c>
      <c r="Q349" s="23">
        <v>4441.6909530000003</v>
      </c>
      <c r="R349" s="24">
        <v>3779.8122739999994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0.23370500000000002</v>
      </c>
      <c r="G351" s="17">
        <f t="shared" si="46"/>
        <v>16.368043999999998</v>
      </c>
      <c r="H351" s="17">
        <f t="shared" si="46"/>
        <v>87.23590999999999</v>
      </c>
      <c r="I351" s="17">
        <f t="shared" si="46"/>
        <v>2784.8556370000006</v>
      </c>
      <c r="J351" s="17">
        <f t="shared" si="46"/>
        <v>11.994944999999998</v>
      </c>
      <c r="K351" s="17">
        <f t="shared" si="46"/>
        <v>114.19228399999999</v>
      </c>
      <c r="L351" s="17">
        <f t="shared" si="46"/>
        <v>1367.4153590000001</v>
      </c>
      <c r="M351" s="17">
        <f t="shared" si="46"/>
        <v>16.405488999999999</v>
      </c>
      <c r="N351" s="19">
        <f t="shared" si="46"/>
        <v>1645.1066559999999</v>
      </c>
      <c r="O351" s="16">
        <f t="shared" si="46"/>
        <v>1898.2231599999998</v>
      </c>
      <c r="P351" s="17">
        <f t="shared" si="46"/>
        <v>1898.2231599999998</v>
      </c>
      <c r="Q351" s="17">
        <f>SUM(Q352:Q354)</f>
        <v>1898.2231599999998</v>
      </c>
      <c r="R351" s="19">
        <f t="shared" si="46"/>
        <v>1509.9735099999994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0.10188200000000001</v>
      </c>
      <c r="G352" s="23">
        <v>7.0203660000000001</v>
      </c>
      <c r="H352" s="23">
        <v>37.591998999999987</v>
      </c>
      <c r="I352" s="23">
        <v>1194.4388800000004</v>
      </c>
      <c r="J352" s="23">
        <v>5.246668999999998</v>
      </c>
      <c r="K352" s="23">
        <v>48.972623999999989</v>
      </c>
      <c r="L352" s="23">
        <v>597.218704</v>
      </c>
      <c r="M352" s="23">
        <v>7.0375519999999989</v>
      </c>
      <c r="N352" s="24">
        <v>705.86489500000005</v>
      </c>
      <c r="O352" s="22">
        <v>987.15620000000013</v>
      </c>
      <c r="P352" s="23">
        <v>987.15620000000013</v>
      </c>
      <c r="Q352" s="23">
        <v>987.15620000000013</v>
      </c>
      <c r="R352" s="24">
        <v>784.71773699999949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2.7177999999999994E-2</v>
      </c>
      <c r="G353" s="23">
        <v>2.7675749999999995</v>
      </c>
      <c r="H353" s="23">
        <v>13.737201000000002</v>
      </c>
      <c r="I353" s="23">
        <v>471.23512399999993</v>
      </c>
      <c r="J353" s="23">
        <v>1.3778249999999999</v>
      </c>
      <c r="K353" s="23">
        <v>19.325894999999999</v>
      </c>
      <c r="L353" s="23">
        <v>157.95814799999999</v>
      </c>
      <c r="M353" s="23">
        <v>2.7677859999999996</v>
      </c>
      <c r="N353" s="24">
        <v>276.56275499999992</v>
      </c>
      <c r="O353" s="22">
        <v>208.18266</v>
      </c>
      <c r="P353" s="23">
        <v>208.18266</v>
      </c>
      <c r="Q353" s="23">
        <v>208.18266</v>
      </c>
      <c r="R353" s="24">
        <v>154.15607199999999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0.10464500000000002</v>
      </c>
      <c r="G354" s="23">
        <v>6.5801029999999985</v>
      </c>
      <c r="H354" s="23">
        <v>35.906709999999997</v>
      </c>
      <c r="I354" s="23">
        <v>1119.1816329999999</v>
      </c>
      <c r="J354" s="23">
        <v>5.3704510000000001</v>
      </c>
      <c r="K354" s="23">
        <v>45.893765000000002</v>
      </c>
      <c r="L354" s="23">
        <v>612.23850700000003</v>
      </c>
      <c r="M354" s="23">
        <v>6.6001510000000003</v>
      </c>
      <c r="N354" s="24">
        <v>662.67900599999996</v>
      </c>
      <c r="O354" s="22">
        <v>702.88429999999971</v>
      </c>
      <c r="P354" s="23">
        <v>702.88429999999971</v>
      </c>
      <c r="Q354" s="23">
        <v>702.88429999999971</v>
      </c>
      <c r="R354" s="24">
        <v>571.09970099999987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0.62318099999999998</v>
      </c>
      <c r="G356" s="17">
        <f t="shared" si="47"/>
        <v>26.244239999999994</v>
      </c>
      <c r="H356" s="17">
        <f t="shared" si="47"/>
        <v>162.12115499999999</v>
      </c>
      <c r="I356" s="17">
        <f t="shared" si="47"/>
        <v>4459.9525490000005</v>
      </c>
      <c r="J356" s="17">
        <f t="shared" si="47"/>
        <v>33.013972000000003</v>
      </c>
      <c r="K356" s="17">
        <f t="shared" si="47"/>
        <v>182.60701800000001</v>
      </c>
      <c r="L356" s="17">
        <f t="shared" si="47"/>
        <v>3710.156210000001</v>
      </c>
      <c r="M356" s="17">
        <f t="shared" si="47"/>
        <v>26.441791000000006</v>
      </c>
      <c r="N356" s="19">
        <f t="shared" si="47"/>
        <v>2672.4003569999995</v>
      </c>
      <c r="O356" s="16">
        <f t="shared" si="47"/>
        <v>2546.8176749999998</v>
      </c>
      <c r="P356" s="17">
        <f t="shared" si="47"/>
        <v>2546.8176749999998</v>
      </c>
      <c r="Q356" s="17">
        <f>SUM(Q357:Q359)</f>
        <v>2546.8176749999998</v>
      </c>
      <c r="R356" s="19">
        <f t="shared" si="47"/>
        <v>1716.154612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0.39331700000000003</v>
      </c>
      <c r="G357" s="23">
        <v>14.325624999999995</v>
      </c>
      <c r="H357" s="23">
        <v>92.922183000000004</v>
      </c>
      <c r="I357" s="23">
        <v>2433.0193110000005</v>
      </c>
      <c r="J357" s="23">
        <v>20.845705000000002</v>
      </c>
      <c r="K357" s="23">
        <v>99.596456000000003</v>
      </c>
      <c r="L357" s="23">
        <v>2342.1931220000006</v>
      </c>
      <c r="M357" s="23">
        <v>14.460319000000005</v>
      </c>
      <c r="N357" s="24">
        <v>1465.7225319999998</v>
      </c>
      <c r="O357" s="22">
        <v>1499.6379709999999</v>
      </c>
      <c r="P357" s="23">
        <v>1499.6379709999999</v>
      </c>
      <c r="Q357" s="23">
        <v>1499.6379709999999</v>
      </c>
      <c r="R357" s="24">
        <v>1025.6766049999999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0.11651399999999999</v>
      </c>
      <c r="G358" s="23">
        <v>3.9302099999999998</v>
      </c>
      <c r="H358" s="23">
        <v>26.206701999999989</v>
      </c>
      <c r="I358" s="23">
        <v>667.25064199999986</v>
      </c>
      <c r="J358" s="23">
        <v>6.1752779999999978</v>
      </c>
      <c r="K358" s="23">
        <v>27.311217999999997</v>
      </c>
      <c r="L358" s="23">
        <v>693.84312399999999</v>
      </c>
      <c r="M358" s="23">
        <v>3.9714830000000005</v>
      </c>
      <c r="N358" s="24">
        <v>403.24296499999991</v>
      </c>
      <c r="O358" s="22">
        <v>432.01105499999994</v>
      </c>
      <c r="P358" s="23">
        <v>432.01105499999994</v>
      </c>
      <c r="Q358" s="23">
        <v>432.01105499999994</v>
      </c>
      <c r="R358" s="24">
        <v>296.84980000000007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0.11335000000000001</v>
      </c>
      <c r="G359" s="23">
        <v>7.9884050000000011</v>
      </c>
      <c r="H359" s="23">
        <v>42.992270000000005</v>
      </c>
      <c r="I359" s="23">
        <v>1359.6825960000001</v>
      </c>
      <c r="J359" s="23">
        <v>5.9929889999999988</v>
      </c>
      <c r="K359" s="23">
        <v>55.699344000000011</v>
      </c>
      <c r="L359" s="23">
        <v>674.11996400000021</v>
      </c>
      <c r="M359" s="23">
        <v>8.0099890000000009</v>
      </c>
      <c r="N359" s="24">
        <v>803.43485999999996</v>
      </c>
      <c r="O359" s="22">
        <v>615.16864899999985</v>
      </c>
      <c r="P359" s="23">
        <v>615.16864899999985</v>
      </c>
      <c r="Q359" s="23">
        <v>615.16864899999985</v>
      </c>
      <c r="R359" s="24">
        <v>393.62820700000003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2.1688999999999996E-2</v>
      </c>
      <c r="G361" s="17">
        <v>15.933354999999997</v>
      </c>
      <c r="H361" s="17">
        <v>67.482434999999995</v>
      </c>
      <c r="I361" s="17">
        <v>2716.3119760000009</v>
      </c>
      <c r="J361" s="17">
        <v>0.62904900000000008</v>
      </c>
      <c r="K361" s="17">
        <v>111.49382399999999</v>
      </c>
      <c r="L361" s="17">
        <v>96.894124000000005</v>
      </c>
      <c r="M361" s="17">
        <v>15.863535000000001</v>
      </c>
      <c r="N361" s="19">
        <v>1574.0276369999997</v>
      </c>
      <c r="O361" s="16">
        <v>65.790281999999991</v>
      </c>
      <c r="P361" s="17">
        <v>65.790281999999991</v>
      </c>
      <c r="Q361" s="17">
        <v>65.790281999999991</v>
      </c>
      <c r="R361" s="19">
        <v>10.440061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0.15842599999999996</v>
      </c>
      <c r="G363" s="17">
        <f t="shared" si="48"/>
        <v>3.1335630000000005</v>
      </c>
      <c r="H363" s="17">
        <f t="shared" si="48"/>
        <v>16.076081000000002</v>
      </c>
      <c r="I363" s="17">
        <f t="shared" si="48"/>
        <v>518.98666700000001</v>
      </c>
      <c r="J363" s="17">
        <f t="shared" si="48"/>
        <v>4.594182</v>
      </c>
      <c r="K363" s="17">
        <f t="shared" si="48"/>
        <v>22.390279</v>
      </c>
      <c r="L363" s="17">
        <f t="shared" si="48"/>
        <v>706.83549200000004</v>
      </c>
      <c r="M363" s="17">
        <f t="shared" si="48"/>
        <v>3.1202809999999999</v>
      </c>
      <c r="N363" s="19">
        <f t="shared" si="48"/>
        <v>316.36964699999999</v>
      </c>
      <c r="O363" s="16">
        <f t="shared" si="48"/>
        <v>131.18525299999999</v>
      </c>
      <c r="P363" s="17">
        <f t="shared" si="48"/>
        <v>131.18525299999999</v>
      </c>
      <c r="Q363" s="17">
        <f>SUM(Q364:Q366)</f>
        <v>131.18525299999999</v>
      </c>
      <c r="R363" s="19">
        <f t="shared" si="48"/>
        <v>26.084778999999997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2.9834999999999993E-2</v>
      </c>
      <c r="G364" s="23">
        <v>0.55841000000000007</v>
      </c>
      <c r="H364" s="23">
        <v>2.893945</v>
      </c>
      <c r="I364" s="23">
        <v>92.326882999999995</v>
      </c>
      <c r="J364" s="23">
        <v>0.86513300000000026</v>
      </c>
      <c r="K364" s="23">
        <v>3.9948300000000003</v>
      </c>
      <c r="L364" s="23">
        <v>133.10464900000002</v>
      </c>
      <c r="M364" s="23">
        <v>0.55604999999999993</v>
      </c>
      <c r="N364" s="24">
        <v>56.448777999999976</v>
      </c>
      <c r="O364" s="22">
        <v>31.552902999999997</v>
      </c>
      <c r="P364" s="23">
        <v>31.552902999999997</v>
      </c>
      <c r="Q364" s="23">
        <v>31.552902999999997</v>
      </c>
      <c r="R364" s="24">
        <v>5.5899849999999986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9.112000000000002E-3</v>
      </c>
      <c r="G365" s="23">
        <v>0.21969200000000005</v>
      </c>
      <c r="H365" s="23">
        <v>1.090794</v>
      </c>
      <c r="I365" s="23">
        <v>36.583420999999994</v>
      </c>
      <c r="J365" s="23">
        <v>0.26423399999999997</v>
      </c>
      <c r="K365" s="23">
        <v>1.5637979999999998</v>
      </c>
      <c r="L365" s="23">
        <v>40.653683999999998</v>
      </c>
      <c r="M365" s="23">
        <v>0.21875300000000003</v>
      </c>
      <c r="N365" s="24">
        <v>22.092660999999996</v>
      </c>
      <c r="O365" s="22">
        <v>12.85488</v>
      </c>
      <c r="P365" s="23">
        <v>12.85488</v>
      </c>
      <c r="Q365" s="23">
        <v>12.85488</v>
      </c>
      <c r="R365" s="24">
        <v>2.2527589999999997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0.11947899999999997</v>
      </c>
      <c r="G366" s="23">
        <v>2.3554610000000005</v>
      </c>
      <c r="H366" s="23">
        <v>12.091342000000001</v>
      </c>
      <c r="I366" s="23">
        <v>390.07636300000001</v>
      </c>
      <c r="J366" s="23">
        <v>3.4648149999999993</v>
      </c>
      <c r="K366" s="23">
        <v>16.831651000000001</v>
      </c>
      <c r="L366" s="23">
        <v>533.07715900000005</v>
      </c>
      <c r="M366" s="23">
        <v>2.345478</v>
      </c>
      <c r="N366" s="24">
        <v>237.82820799999999</v>
      </c>
      <c r="O366" s="22">
        <v>86.777469999999994</v>
      </c>
      <c r="P366" s="23">
        <v>86.777469999999994</v>
      </c>
      <c r="Q366" s="23">
        <v>86.777469999999994</v>
      </c>
      <c r="R366" s="24">
        <v>18.242035000000001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86.266048999999995</v>
      </c>
      <c r="G370" s="17">
        <v>36.579532</v>
      </c>
      <c r="H370" s="17">
        <v>2707.6926750000002</v>
      </c>
      <c r="I370" s="17">
        <v>59070.768800999984</v>
      </c>
      <c r="J370" s="17"/>
      <c r="K370" s="17">
        <v>444.48221899999999</v>
      </c>
      <c r="L370" s="17">
        <v>7376.6559879999986</v>
      </c>
      <c r="M370" s="17">
        <v>69.203207000000006</v>
      </c>
      <c r="N370" s="19">
        <v>27148.450203</v>
      </c>
      <c r="O370" s="16">
        <v>3460.1603800000003</v>
      </c>
      <c r="P370" s="17">
        <v>6187.6313009999994</v>
      </c>
      <c r="Q370" s="17">
        <v>8448.7042980000006</v>
      </c>
      <c r="R370" s="19">
        <v>383.74357600000002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1972.6275810000002</v>
      </c>
      <c r="P372" s="17">
        <v>3653.014044</v>
      </c>
      <c r="Q372" s="17">
        <v>7306.0280859999993</v>
      </c>
      <c r="R372" s="19">
        <v>77.443897999999976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90.017586999999992</v>
      </c>
      <c r="G374" s="27">
        <f t="shared" si="49"/>
        <v>302.28662499999996</v>
      </c>
      <c r="H374" s="27">
        <f t="shared" si="49"/>
        <v>4034.7994570000001</v>
      </c>
      <c r="I374" s="27">
        <f t="shared" si="49"/>
        <v>104186.19567999998</v>
      </c>
      <c r="J374" s="27">
        <f t="shared" si="49"/>
        <v>160.75777099999996</v>
      </c>
      <c r="K374" s="27">
        <f t="shared" si="49"/>
        <v>2304.2093319999994</v>
      </c>
      <c r="L374" s="27">
        <f t="shared" si="49"/>
        <v>27349.323019000003</v>
      </c>
      <c r="M374" s="27">
        <f t="shared" si="49"/>
        <v>334.83689100000004</v>
      </c>
      <c r="N374" s="28">
        <f t="shared" si="49"/>
        <v>53734.132989999998</v>
      </c>
      <c r="O374" s="26">
        <f t="shared" si="49"/>
        <v>19537.913687</v>
      </c>
      <c r="P374" s="27">
        <f t="shared" si="49"/>
        <v>23945.771070999999</v>
      </c>
      <c r="Q374" s="27">
        <f t="shared" si="49"/>
        <v>29859.858110000001</v>
      </c>
      <c r="R374" s="28">
        <f t="shared" si="49"/>
        <v>11753.484230000002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2.0595129999999999</v>
      </c>
      <c r="G379" s="17">
        <v>0.65977499999999978</v>
      </c>
      <c r="H379" s="17">
        <v>5.9862649999999995</v>
      </c>
      <c r="I379" s="17">
        <v>98.924331000000009</v>
      </c>
      <c r="J379" s="17">
        <v>1.8400299999999998</v>
      </c>
      <c r="K379" s="17">
        <v>51.207236000000002</v>
      </c>
      <c r="L379" s="17">
        <v>202.92007800000002</v>
      </c>
      <c r="M379" s="17">
        <v>5.1849600000000002</v>
      </c>
      <c r="N379" s="19">
        <v>90.177663999999993</v>
      </c>
      <c r="O379" s="16">
        <v>62.673062999999999</v>
      </c>
      <c r="P379" s="17">
        <v>73.252352999999999</v>
      </c>
      <c r="Q379" s="17">
        <v>76.477457000000001</v>
      </c>
      <c r="R379" s="19">
        <v>12.456130999999997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0.86865600000000009</v>
      </c>
      <c r="H381" s="17">
        <f t="shared" si="51"/>
        <v>4.343287000000001</v>
      </c>
      <c r="I381" s="17">
        <f t="shared" si="51"/>
        <v>147.67170400000003</v>
      </c>
      <c r="J381" s="17">
        <f t="shared" si="51"/>
        <v>0</v>
      </c>
      <c r="K381" s="17">
        <f t="shared" si="51"/>
        <v>6.0806010000000006</v>
      </c>
      <c r="L381" s="17">
        <f t="shared" si="51"/>
        <v>0</v>
      </c>
      <c r="M381" s="17">
        <f t="shared" si="51"/>
        <v>0.86865600000000009</v>
      </c>
      <c r="N381" s="19">
        <f t="shared" si="51"/>
        <v>86.86570500000002</v>
      </c>
      <c r="O381" s="16">
        <f t="shared" si="51"/>
        <v>119.006017</v>
      </c>
      <c r="P381" s="17">
        <f t="shared" si="51"/>
        <v>125.08661799999996</v>
      </c>
      <c r="Q381" s="17">
        <f>SUM(Q382:Q384)</f>
        <v>132.03588199999999</v>
      </c>
      <c r="R381" s="19">
        <f t="shared" si="51"/>
        <v>77.353914000000003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3.0124999999999999E-2</v>
      </c>
      <c r="H382" s="23">
        <v>0.15062700000000001</v>
      </c>
      <c r="I382" s="23">
        <v>5.1214050000000002</v>
      </c>
      <c r="J382" s="23"/>
      <c r="K382" s="23">
        <v>0.21087799999999998</v>
      </c>
      <c r="L382" s="23"/>
      <c r="M382" s="23">
        <v>3.0124999999999999E-2</v>
      </c>
      <c r="N382" s="24">
        <v>3.0125899999999999</v>
      </c>
      <c r="O382" s="22">
        <v>4.1272499999999992</v>
      </c>
      <c r="P382" s="23">
        <v>4.3381309999999997</v>
      </c>
      <c r="Q382" s="23">
        <v>4.5791409999999999</v>
      </c>
      <c r="R382" s="24">
        <v>2.6827129999999997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0.83853100000000014</v>
      </c>
      <c r="H384" s="23">
        <v>4.1926600000000009</v>
      </c>
      <c r="I384" s="23">
        <v>142.55029900000002</v>
      </c>
      <c r="J384" s="23"/>
      <c r="K384" s="23">
        <v>5.8697230000000005</v>
      </c>
      <c r="L384" s="23"/>
      <c r="M384" s="23">
        <v>0.83853100000000014</v>
      </c>
      <c r="N384" s="24">
        <v>83.853115000000017</v>
      </c>
      <c r="O384" s="22">
        <v>114.878767</v>
      </c>
      <c r="P384" s="23">
        <v>120.74848699999995</v>
      </c>
      <c r="Q384" s="23">
        <v>127.45674099999998</v>
      </c>
      <c r="R384" s="24">
        <v>74.671200999999996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5295.4525489999996</v>
      </c>
      <c r="G392" s="17">
        <f t="shared" si="53"/>
        <v>175.91314100000002</v>
      </c>
      <c r="H392" s="17">
        <f t="shared" si="53"/>
        <v>5624.425701000001</v>
      </c>
      <c r="I392" s="17">
        <f t="shared" si="53"/>
        <v>11577.326228000002</v>
      </c>
      <c r="J392" s="17">
        <f t="shared" si="53"/>
        <v>221.619417</v>
      </c>
      <c r="K392" s="17">
        <f t="shared" si="53"/>
        <v>247181.31388800006</v>
      </c>
      <c r="L392" s="17">
        <f t="shared" si="53"/>
        <v>1674.6308099999999</v>
      </c>
      <c r="M392" s="17">
        <f t="shared" si="53"/>
        <v>1835.6613930000003</v>
      </c>
      <c r="N392" s="19">
        <f t="shared" si="53"/>
        <v>11925.976667000001</v>
      </c>
      <c r="O392" s="16">
        <f t="shared" si="53"/>
        <v>35707.808344000005</v>
      </c>
      <c r="P392" s="17">
        <f t="shared" si="53"/>
        <v>42013.16073399999</v>
      </c>
      <c r="Q392" s="17">
        <f>SUM(Q393:Q395)</f>
        <v>42013.16073399999</v>
      </c>
      <c r="R392" s="19">
        <f t="shared" si="53"/>
        <v>791.60565400000019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126.08428299999997</v>
      </c>
      <c r="G393" s="23">
        <v>9.4710719999999995</v>
      </c>
      <c r="H393" s="23">
        <v>138.49535900000001</v>
      </c>
      <c r="I393" s="23">
        <v>758.48436200000003</v>
      </c>
      <c r="J393" s="23">
        <v>22.533218000000002</v>
      </c>
      <c r="K393" s="23">
        <v>5357.1072210000002</v>
      </c>
      <c r="L393" s="23">
        <v>111.36394199999999</v>
      </c>
      <c r="M393" s="23">
        <v>96.180725999999993</v>
      </c>
      <c r="N393" s="24">
        <v>960.12867299999994</v>
      </c>
      <c r="O393" s="22">
        <v>1054.8334440000001</v>
      </c>
      <c r="P393" s="23">
        <v>1240.2250080000001</v>
      </c>
      <c r="Q393" s="23">
        <v>1240.2250080000001</v>
      </c>
      <c r="R393" s="24">
        <v>35.222369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14.053464999999997</v>
      </c>
      <c r="G394" s="23">
        <v>3.513369</v>
      </c>
      <c r="H394" s="23">
        <v>17.566839999999996</v>
      </c>
      <c r="I394" s="23">
        <v>309.17626999999999</v>
      </c>
      <c r="J394" s="23">
        <v>10.540100999999996</v>
      </c>
      <c r="K394" s="23">
        <v>351.33667199999996</v>
      </c>
      <c r="L394" s="23">
        <v>45.673768999999993</v>
      </c>
      <c r="M394" s="23">
        <v>35.133671</v>
      </c>
      <c r="N394" s="24">
        <v>421.60400299999998</v>
      </c>
      <c r="O394" s="22">
        <v>315.98668600000002</v>
      </c>
      <c r="P394" s="23">
        <v>371.20483499999995</v>
      </c>
      <c r="Q394" s="23">
        <v>371.20483499999995</v>
      </c>
      <c r="R394" s="24">
        <v>16.725467999999999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5155.3148009999995</v>
      </c>
      <c r="G395" s="23">
        <v>162.92870000000002</v>
      </c>
      <c r="H395" s="23">
        <v>5468.3635020000011</v>
      </c>
      <c r="I395" s="23">
        <v>10509.665596000001</v>
      </c>
      <c r="J395" s="23">
        <v>188.546098</v>
      </c>
      <c r="K395" s="23">
        <v>241472.86999500007</v>
      </c>
      <c r="L395" s="23">
        <v>1517.5930989999999</v>
      </c>
      <c r="M395" s="23">
        <v>1704.3469960000002</v>
      </c>
      <c r="N395" s="24">
        <v>10544.243991000001</v>
      </c>
      <c r="O395" s="22">
        <v>34336.988214000005</v>
      </c>
      <c r="P395" s="23">
        <v>40401.730890999992</v>
      </c>
      <c r="Q395" s="23">
        <v>40401.730890999992</v>
      </c>
      <c r="R395" s="24">
        <v>739.65781700000014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0.54187144823985234</v>
      </c>
      <c r="G397" s="17">
        <f t="shared" si="54"/>
        <v>0.28296256675341969</v>
      </c>
      <c r="H397" s="17">
        <f t="shared" si="54"/>
        <v>65.795249377082428</v>
      </c>
      <c r="I397" s="17">
        <f t="shared" si="54"/>
        <v>39.95095081133266</v>
      </c>
      <c r="J397" s="17">
        <f t="shared" si="54"/>
        <v>12.496755810749312</v>
      </c>
      <c r="K397" s="17">
        <f t="shared" si="54"/>
        <v>0.55323476114070191</v>
      </c>
      <c r="L397" s="17">
        <f t="shared" si="54"/>
        <v>4319.6794031767504</v>
      </c>
      <c r="M397" s="17">
        <f t="shared" si="54"/>
        <v>0.54130328259480975</v>
      </c>
      <c r="N397" s="19">
        <f t="shared" si="54"/>
        <v>103.5237809994201</v>
      </c>
      <c r="O397" s="16">
        <f t="shared" si="54"/>
        <v>863.69594043777374</v>
      </c>
      <c r="P397" s="17">
        <f t="shared" si="54"/>
        <v>863.69594043777374</v>
      </c>
      <c r="Q397" s="17">
        <f>SUM(Q398:Q401)</f>
        <v>863.69594043777374</v>
      </c>
      <c r="R397" s="19">
        <f t="shared" si="54"/>
        <v>414.41051859952245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2.392105821110083E-2</v>
      </c>
      <c r="G398" s="23">
        <v>1.2504259166147318E-2</v>
      </c>
      <c r="H398" s="23">
        <v>2.8956500510682419</v>
      </c>
      <c r="I398" s="23">
        <v>1.7584412973359524</v>
      </c>
      <c r="J398" s="23">
        <v>0.55219874486641607</v>
      </c>
      <c r="K398" s="23">
        <v>2.5011582787457562E-2</v>
      </c>
      <c r="L398" s="23">
        <v>414.47061145413545</v>
      </c>
      <c r="M398" s="23">
        <v>2.3866531982283001E-2</v>
      </c>
      <c r="N398" s="24">
        <v>4.5629027819641559</v>
      </c>
      <c r="O398" s="22">
        <v>23.245342937394557</v>
      </c>
      <c r="P398" s="23">
        <v>23.245342937394557</v>
      </c>
      <c r="Q398" s="23">
        <v>23.245342937394557</v>
      </c>
      <c r="R398" s="24">
        <v>11.145291854855689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3.8577793936641354E-2</v>
      </c>
      <c r="G399" s="23">
        <v>2.0130241666652112E-2</v>
      </c>
      <c r="H399" s="23">
        <v>4.6945524004191928</v>
      </c>
      <c r="I399" s="23">
        <v>2.8503058283853453</v>
      </c>
      <c r="J399" s="23">
        <v>0.88907740279802805</v>
      </c>
      <c r="K399" s="23">
        <v>3.8701856123245872E-2</v>
      </c>
      <c r="L399" s="23">
        <v>47.259308463540528</v>
      </c>
      <c r="M399" s="23">
        <v>3.8571590827311132E-2</v>
      </c>
      <c r="N399" s="24">
        <v>7.3785866903425816</v>
      </c>
      <c r="O399" s="22">
        <v>41.245020809046039</v>
      </c>
      <c r="P399" s="23">
        <v>41.245020809046039</v>
      </c>
      <c r="Q399" s="23">
        <v>41.245020809046039</v>
      </c>
      <c r="R399" s="24">
        <v>19.796282135671248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8.3797108430112746E-2</v>
      </c>
      <c r="G400" s="23">
        <v>4.390735154337895E-2</v>
      </c>
      <c r="H400" s="23">
        <v>10.071319265743909</v>
      </c>
      <c r="I400" s="23">
        <v>6.1176346086287046</v>
      </c>
      <c r="J400" s="23">
        <v>1.9386675219210547</v>
      </c>
      <c r="K400" s="23">
        <v>9.2404677102838312E-2</v>
      </c>
      <c r="L400" s="23">
        <v>3271.1236135550935</v>
      </c>
      <c r="M400" s="23">
        <v>8.3366729996476457E-2</v>
      </c>
      <c r="N400" s="24">
        <v>15.925776264338982</v>
      </c>
      <c r="O400" s="22">
        <v>126.36264825691228</v>
      </c>
      <c r="P400" s="23">
        <v>126.36264825691228</v>
      </c>
      <c r="Q400" s="23">
        <v>126.36264825691228</v>
      </c>
      <c r="R400" s="24">
        <v>60.525141816076058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0.39557548766199735</v>
      </c>
      <c r="G401" s="23">
        <v>0.20642071437724133</v>
      </c>
      <c r="H401" s="23">
        <v>48.133727659851083</v>
      </c>
      <c r="I401" s="23">
        <v>29.224569076982654</v>
      </c>
      <c r="J401" s="23">
        <v>9.1168121411638126</v>
      </c>
      <c r="K401" s="23">
        <v>0.39711664512716016</v>
      </c>
      <c r="L401" s="23">
        <v>586.82586970398074</v>
      </c>
      <c r="M401" s="23">
        <v>0.39549842978873917</v>
      </c>
      <c r="N401" s="24">
        <v>75.656515262774377</v>
      </c>
      <c r="O401" s="22">
        <v>672.84292843442086</v>
      </c>
      <c r="P401" s="23">
        <v>672.84292843442086</v>
      </c>
      <c r="Q401" s="23">
        <v>672.84292843442086</v>
      </c>
      <c r="R401" s="24">
        <v>322.94380279291948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23.506532</v>
      </c>
      <c r="H403" s="17">
        <v>117.53264700000001</v>
      </c>
      <c r="I403" s="17">
        <v>3996.1100979999992</v>
      </c>
      <c r="J403" s="17"/>
      <c r="K403" s="17">
        <v>164.54570799999996</v>
      </c>
      <c r="L403" s="17"/>
      <c r="M403" s="17">
        <v>23.506532</v>
      </c>
      <c r="N403" s="19">
        <v>2350.6529999999998</v>
      </c>
      <c r="O403" s="16">
        <v>3059.4123389999995</v>
      </c>
      <c r="P403" s="17">
        <v>3059.4123389999995</v>
      </c>
      <c r="Q403" s="17">
        <v>3059.4123389999995</v>
      </c>
      <c r="R403" s="19">
        <v>1869.1843070000002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0.25029999999999991</v>
      </c>
      <c r="H405" s="17">
        <v>1.2515560000000001</v>
      </c>
      <c r="I405" s="17">
        <v>42.552703999999991</v>
      </c>
      <c r="J405" s="17"/>
      <c r="K405" s="17">
        <v>1.7521790000000004</v>
      </c>
      <c r="L405" s="17"/>
      <c r="M405" s="17">
        <v>0.25029999999999991</v>
      </c>
      <c r="N405" s="19">
        <v>25.030996000000005</v>
      </c>
      <c r="O405" s="16">
        <v>33.976295999999998</v>
      </c>
      <c r="P405" s="17">
        <v>33.976295999999998</v>
      </c>
      <c r="Q405" s="17">
        <v>33.976295999999998</v>
      </c>
      <c r="R405" s="19">
        <v>11.487184999999997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9.3618140000000007</v>
      </c>
      <c r="H407" s="17">
        <v>46.809052999999999</v>
      </c>
      <c r="I407" s="17">
        <v>1591.5074150000003</v>
      </c>
      <c r="J407" s="17"/>
      <c r="K407" s="17">
        <v>65.532657000000029</v>
      </c>
      <c r="L407" s="17"/>
      <c r="M407" s="17">
        <v>9.3618140000000007</v>
      </c>
      <c r="N407" s="19">
        <v>936.18083799999977</v>
      </c>
      <c r="O407" s="16">
        <v>1334.9321349999998</v>
      </c>
      <c r="P407" s="17">
        <v>1334.9321349999998</v>
      </c>
      <c r="Q407" s="17">
        <v>1334.9321349999998</v>
      </c>
      <c r="R407" s="19">
        <v>925.55439299999989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5298.0539334482401</v>
      </c>
      <c r="G413" s="27">
        <f t="shared" si="55"/>
        <v>210.84318056675343</v>
      </c>
      <c r="H413" s="27">
        <f t="shared" si="55"/>
        <v>5866.143758377083</v>
      </c>
      <c r="I413" s="27">
        <f t="shared" si="55"/>
        <v>17494.043430811333</v>
      </c>
      <c r="J413" s="27">
        <f t="shared" si="55"/>
        <v>235.95620281074932</v>
      </c>
      <c r="K413" s="27">
        <f t="shared" si="55"/>
        <v>247470.98550376119</v>
      </c>
      <c r="L413" s="27">
        <f t="shared" si="55"/>
        <v>6197.2302911767501</v>
      </c>
      <c r="M413" s="27">
        <f t="shared" si="55"/>
        <v>1875.3749582825953</v>
      </c>
      <c r="N413" s="28">
        <f t="shared" si="55"/>
        <v>15518.408650999421</v>
      </c>
      <c r="O413" s="26">
        <f t="shared" si="55"/>
        <v>41181.504134437782</v>
      </c>
      <c r="P413" s="27">
        <f t="shared" si="55"/>
        <v>47503.516415437771</v>
      </c>
      <c r="Q413" s="27">
        <f t="shared" si="55"/>
        <v>47513.690783437763</v>
      </c>
      <c r="R413" s="28">
        <f t="shared" si="55"/>
        <v>4102.0521025995222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359.98752805368906</v>
      </c>
      <c r="G418" s="17">
        <f t="shared" ref="G418:R418" si="57">SUM(G419:G427)</f>
        <v>1022.3670775948782</v>
      </c>
      <c r="H418" s="17">
        <f t="shared" si="57"/>
        <v>951.57647113186295</v>
      </c>
      <c r="I418" s="17">
        <f t="shared" si="57"/>
        <v>2684.9519675001843</v>
      </c>
      <c r="J418" s="17">
        <f t="shared" si="57"/>
        <v>187.18264668241903</v>
      </c>
      <c r="K418" s="17">
        <f t="shared" si="57"/>
        <v>556.09459331961557</v>
      </c>
      <c r="L418" s="17">
        <f t="shared" si="57"/>
        <v>3239.950875612677</v>
      </c>
      <c r="M418" s="17">
        <f t="shared" si="57"/>
        <v>33.610863293251832</v>
      </c>
      <c r="N418" s="19">
        <f t="shared" si="57"/>
        <v>4274.9987585473309</v>
      </c>
      <c r="O418" s="16">
        <f t="shared" si="57"/>
        <v>1527.2192323051729</v>
      </c>
      <c r="P418" s="17">
        <f t="shared" si="57"/>
        <v>1535.087438392319</v>
      </c>
      <c r="Q418" s="17">
        <f t="shared" si="57"/>
        <v>1663.0211782618958</v>
      </c>
      <c r="R418" s="19">
        <f t="shared" si="57"/>
        <v>1.2778153233654024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51.317687858751682</v>
      </c>
      <c r="G419" s="23">
        <v>14.121847675723171</v>
      </c>
      <c r="H419" s="23">
        <v>62.726890297631869</v>
      </c>
      <c r="I419" s="23">
        <v>142.91565991676146</v>
      </c>
      <c r="J419" s="23">
        <v>33.847184020035215</v>
      </c>
      <c r="K419" s="23">
        <v>54.055869404539365</v>
      </c>
      <c r="L419" s="23">
        <v>111.20927609774702</v>
      </c>
      <c r="M419" s="23">
        <v>24.244913315031063</v>
      </c>
      <c r="N419" s="24">
        <v>154.01880703240099</v>
      </c>
      <c r="O419" s="22">
        <v>20.718748109688139</v>
      </c>
      <c r="P419" s="23">
        <v>20.797854196834145</v>
      </c>
      <c r="Q419" s="23">
        <v>24.365625066410825</v>
      </c>
      <c r="R419" s="24">
        <v>0.73232299849363602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1.6789211949373635</v>
      </c>
      <c r="G420" s="23">
        <v>0.66500191915500007</v>
      </c>
      <c r="H420" s="23">
        <v>1.7970058342312001</v>
      </c>
      <c r="I420" s="23">
        <v>14.286000583423121</v>
      </c>
      <c r="J420" s="23">
        <v>1.170767662383831</v>
      </c>
      <c r="K420" s="23">
        <v>2.5260039150761999</v>
      </c>
      <c r="L420" s="23">
        <v>2.52201151493</v>
      </c>
      <c r="M420" s="23">
        <v>8.5978220766199994E-5</v>
      </c>
      <c r="N420" s="24">
        <v>1.1514929999999999E-5</v>
      </c>
      <c r="O420" s="22">
        <v>0.85983219548477763</v>
      </c>
      <c r="P420" s="23">
        <v>0.85983219548477763</v>
      </c>
      <c r="Q420" s="23">
        <v>0.85983219548477763</v>
      </c>
      <c r="R420" s="24">
        <v>3.0025804871766204E-2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16.620324</v>
      </c>
      <c r="P421" s="23">
        <v>16.620324</v>
      </c>
      <c r="Q421" s="23">
        <v>16.620324</v>
      </c>
      <c r="R421" s="24">
        <v>0.41550809999999999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293.46372300000002</v>
      </c>
      <c r="G423" s="23">
        <v>999.02544</v>
      </c>
      <c r="H423" s="23">
        <v>874.14725999999996</v>
      </c>
      <c r="I423" s="23">
        <v>2497.5636</v>
      </c>
      <c r="J423" s="23">
        <v>143.60990699999999</v>
      </c>
      <c r="K423" s="23">
        <v>499.51272</v>
      </c>
      <c r="L423" s="23">
        <v>3121.9544999999998</v>
      </c>
      <c r="M423" s="23">
        <v>9.3658640000000002</v>
      </c>
      <c r="N423" s="24">
        <v>4120.9799400000002</v>
      </c>
      <c r="O423" s="22">
        <v>2.856004</v>
      </c>
      <c r="P423" s="23">
        <v>10.645104</v>
      </c>
      <c r="Q423" s="23">
        <v>135.01107300000001</v>
      </c>
      <c r="R423" s="24">
        <v>9.9958419999999992E-2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13.527196000000002</v>
      </c>
      <c r="G427" s="23">
        <v>8.5547880000000021</v>
      </c>
      <c r="H427" s="23">
        <v>12.905314999999998</v>
      </c>
      <c r="I427" s="23">
        <v>30.186706999999998</v>
      </c>
      <c r="J427" s="23">
        <v>8.5547880000000021</v>
      </c>
      <c r="K427" s="23"/>
      <c r="L427" s="23">
        <v>4.2650880000000004</v>
      </c>
      <c r="M427" s="23"/>
      <c r="N427" s="24"/>
      <c r="O427" s="22">
        <v>1486.1643240000001</v>
      </c>
      <c r="P427" s="23">
        <v>1486.1643240000001</v>
      </c>
      <c r="Q427" s="23">
        <v>1486.1643240000001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5.7929129999999978</v>
      </c>
      <c r="P429" s="17">
        <f t="shared" si="58"/>
        <v>8.6212170000000015</v>
      </c>
      <c r="Q429" s="17">
        <f>SUM(Q430:Q432)</f>
        <v>12.331474999999998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5.790061999999998</v>
      </c>
      <c r="P430" s="35">
        <v>8.6023180000000021</v>
      </c>
      <c r="Q430" s="35">
        <v>12.291517999999998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>
        <v>2.8510000000000002E-3</v>
      </c>
      <c r="P431" s="23">
        <v>1.8898999999999999E-2</v>
      </c>
      <c r="Q431" s="23">
        <v>3.9956999999999999E-2</v>
      </c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432.03244899999993</v>
      </c>
      <c r="G434" s="17">
        <v>756.05678999999998</v>
      </c>
      <c r="H434" s="17">
        <v>108.00811299999999</v>
      </c>
      <c r="I434" s="17">
        <v>1512.113576</v>
      </c>
      <c r="J434" s="17"/>
      <c r="K434" s="17"/>
      <c r="L434" s="17">
        <v>7236.543537999999</v>
      </c>
      <c r="M434" s="17">
        <v>324.02433699999995</v>
      </c>
      <c r="N434" s="19">
        <v>194954.64314100001</v>
      </c>
      <c r="O434" s="16">
        <v>49791.739882000002</v>
      </c>
      <c r="P434" s="17">
        <v>52815.967033999987</v>
      </c>
      <c r="Q434" s="17">
        <v>53788.040046000009</v>
      </c>
      <c r="R434" s="19">
        <v>27833.690600999998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1.367907</v>
      </c>
      <c r="G436" s="17">
        <f t="shared" si="59"/>
        <v>0.50555600000000001</v>
      </c>
      <c r="H436" s="17">
        <f t="shared" si="59"/>
        <v>1.3628880000000001</v>
      </c>
      <c r="I436" s="17">
        <f t="shared" si="59"/>
        <v>1.2493120000000002</v>
      </c>
      <c r="J436" s="17">
        <f t="shared" si="59"/>
        <v>149.75651799999994</v>
      </c>
      <c r="K436" s="17">
        <f t="shared" si="59"/>
        <v>1.741797</v>
      </c>
      <c r="L436" s="17">
        <f t="shared" si="59"/>
        <v>3.0182459999999995</v>
      </c>
      <c r="M436" s="17">
        <f t="shared" si="59"/>
        <v>1.9880429999999996</v>
      </c>
      <c r="N436" s="19">
        <f t="shared" si="59"/>
        <v>16.093298000000001</v>
      </c>
      <c r="O436" s="16">
        <f t="shared" si="59"/>
        <v>3.4876219999999996</v>
      </c>
      <c r="P436" s="17">
        <f t="shared" si="59"/>
        <v>3.4876219999999996</v>
      </c>
      <c r="Q436" s="17">
        <f>SUM(Q437:Q438)</f>
        <v>3.8755790000000001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1.367907</v>
      </c>
      <c r="G437" s="23">
        <v>0.50555600000000001</v>
      </c>
      <c r="H437" s="23">
        <v>1.3628880000000001</v>
      </c>
      <c r="I437" s="23">
        <v>1.2493120000000002</v>
      </c>
      <c r="J437" s="23">
        <v>149.75651799999994</v>
      </c>
      <c r="K437" s="23">
        <v>1.741797</v>
      </c>
      <c r="L437" s="23">
        <v>3.0182459999999995</v>
      </c>
      <c r="M437" s="23">
        <v>1.9880429999999996</v>
      </c>
      <c r="N437" s="24">
        <v>16.093298000000001</v>
      </c>
      <c r="O437" s="22">
        <v>3.4876219999999996</v>
      </c>
      <c r="P437" s="23">
        <v>3.4876219999999996</v>
      </c>
      <c r="Q437" s="23">
        <v>3.8755790000000001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5.9282459999999988</v>
      </c>
      <c r="P440" s="17">
        <f t="shared" si="60"/>
        <v>5.9282459999999988</v>
      </c>
      <c r="Q440" s="17">
        <f>SUM(Q441:Q447)</f>
        <v>5.9282459999999988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1.2406809999999995</v>
      </c>
      <c r="P441" s="23">
        <v>1.2406809999999995</v>
      </c>
      <c r="Q441" s="23">
        <v>1.2406809999999995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3.0680669999999992</v>
      </c>
      <c r="P442" s="23">
        <v>3.0680669999999992</v>
      </c>
      <c r="Q442" s="23">
        <v>3.0680669999999992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1.6194980000000001</v>
      </c>
      <c r="P445" s="23">
        <v>1.6194980000000001</v>
      </c>
      <c r="Q445" s="23">
        <v>1.6194980000000001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793.38788405368905</v>
      </c>
      <c r="G449" s="27">
        <f t="shared" si="61"/>
        <v>1778.9294235948782</v>
      </c>
      <c r="H449" s="27">
        <f t="shared" si="61"/>
        <v>1060.9474721318629</v>
      </c>
      <c r="I449" s="27">
        <f t="shared" si="61"/>
        <v>4198.3148555001844</v>
      </c>
      <c r="J449" s="27">
        <f t="shared" si="61"/>
        <v>336.939164682419</v>
      </c>
      <c r="K449" s="27">
        <f t="shared" si="61"/>
        <v>557.83639031961559</v>
      </c>
      <c r="L449" s="27">
        <f t="shared" si="61"/>
        <v>10479.512659612676</v>
      </c>
      <c r="M449" s="27">
        <f t="shared" si="61"/>
        <v>359.62324329325179</v>
      </c>
      <c r="N449" s="28">
        <f t="shared" si="61"/>
        <v>199245.73519754733</v>
      </c>
      <c r="O449" s="26">
        <f t="shared" si="61"/>
        <v>51334.167895305167</v>
      </c>
      <c r="P449" s="27">
        <f t="shared" si="61"/>
        <v>54369.091557392305</v>
      </c>
      <c r="Q449" s="27">
        <f t="shared" si="61"/>
        <v>55473.196524261904</v>
      </c>
      <c r="R449" s="28">
        <f t="shared" si="61"/>
        <v>27834.968416323365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1922.9579729999994</v>
      </c>
      <c r="P454" s="17">
        <f t="shared" si="63"/>
        <v>43851.426399999997</v>
      </c>
      <c r="Q454" s="17">
        <f>SUM(Q455:Q460)</f>
        <v>43851.426399999997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280.84440000000001</v>
      </c>
      <c r="P455" s="23">
        <v>7301.9544000000024</v>
      </c>
      <c r="Q455" s="23">
        <v>7301.9544000000024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1289.5508809999994</v>
      </c>
      <c r="P456" s="23">
        <v>27675.493495999988</v>
      </c>
      <c r="Q456" s="23">
        <v>27675.493495999988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7.3234800000000009</v>
      </c>
      <c r="P457" s="23">
        <v>190.41048000000001</v>
      </c>
      <c r="Q457" s="23">
        <v>190.41048000000001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21.008460000000007</v>
      </c>
      <c r="P458" s="23">
        <v>546.2199599999999</v>
      </c>
      <c r="Q458" s="23">
        <v>546.2199599999999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116.83925200000002</v>
      </c>
      <c r="P459" s="23">
        <v>2745.1690640000002</v>
      </c>
      <c r="Q459" s="23">
        <v>2745.1690640000002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207.39149999999992</v>
      </c>
      <c r="P460" s="23">
        <v>5392.1790000000001</v>
      </c>
      <c r="Q460" s="23">
        <v>5392.1790000000001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1.6853499999999999</v>
      </c>
      <c r="G470" s="17">
        <f t="shared" si="65"/>
        <v>231.735625</v>
      </c>
      <c r="H470" s="17">
        <f t="shared" si="65"/>
        <v>21.066871000000003</v>
      </c>
      <c r="I470" s="17">
        <f t="shared" si="65"/>
        <v>19.223521000000002</v>
      </c>
      <c r="J470" s="17">
        <f t="shared" si="65"/>
        <v>36.867027999999998</v>
      </c>
      <c r="K470" s="17">
        <f t="shared" si="65"/>
        <v>13.693468000000001</v>
      </c>
      <c r="L470" s="17">
        <f t="shared" si="65"/>
        <v>28.966955000000002</v>
      </c>
      <c r="M470" s="17">
        <f t="shared" si="65"/>
        <v>5.2667189999999993</v>
      </c>
      <c r="N470" s="19">
        <f t="shared" si="65"/>
        <v>147.46812500000001</v>
      </c>
      <c r="O470" s="16">
        <f t="shared" si="65"/>
        <v>1422.0140749999998</v>
      </c>
      <c r="P470" s="17">
        <f t="shared" si="65"/>
        <v>1501.0148539999998</v>
      </c>
      <c r="Q470" s="17">
        <f>SUM(Q471:Q475)</f>
        <v>1527.3484510000003</v>
      </c>
      <c r="R470" s="19">
        <f t="shared" si="65"/>
        <v>131.667969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1.6853499999999999</v>
      </c>
      <c r="G475" s="23">
        <v>231.735625</v>
      </c>
      <c r="H475" s="23">
        <v>21.066871000000003</v>
      </c>
      <c r="I475" s="23">
        <v>19.223521000000002</v>
      </c>
      <c r="J475" s="23">
        <v>36.867027999999998</v>
      </c>
      <c r="K475" s="23">
        <v>13.693468000000001</v>
      </c>
      <c r="L475" s="23">
        <v>28.966955000000002</v>
      </c>
      <c r="M475" s="23">
        <v>5.2667189999999993</v>
      </c>
      <c r="N475" s="24">
        <v>147.46812500000001</v>
      </c>
      <c r="O475" s="22">
        <v>1422.0140749999998</v>
      </c>
      <c r="P475" s="23">
        <v>1501.0148539999998</v>
      </c>
      <c r="Q475" s="23">
        <v>1527.3484510000003</v>
      </c>
      <c r="R475" s="24">
        <v>131.667969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1698.6302069999992</v>
      </c>
      <c r="P520" s="17">
        <f t="shared" si="70"/>
        <v>10832.113142</v>
      </c>
      <c r="Q520" s="17">
        <f>SUM(Q521:Q524)</f>
        <v>43301.589749999985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1698.6302069999992</v>
      </c>
      <c r="P524" s="23">
        <v>10832.113142</v>
      </c>
      <c r="Q524" s="23">
        <v>43301.589749999985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1.6853499999999999</v>
      </c>
      <c r="G526" s="27">
        <f t="shared" si="71"/>
        <v>231.735625</v>
      </c>
      <c r="H526" s="27">
        <f t="shared" si="71"/>
        <v>21.066871000000003</v>
      </c>
      <c r="I526" s="27">
        <f t="shared" si="71"/>
        <v>19.223521000000002</v>
      </c>
      <c r="J526" s="27">
        <f t="shared" si="71"/>
        <v>36.867027999999998</v>
      </c>
      <c r="K526" s="27">
        <f t="shared" si="71"/>
        <v>13.693468000000001</v>
      </c>
      <c r="L526" s="27">
        <f t="shared" si="71"/>
        <v>28.966955000000002</v>
      </c>
      <c r="M526" s="27">
        <f t="shared" si="71"/>
        <v>5.2667189999999993</v>
      </c>
      <c r="N526" s="28">
        <f t="shared" si="71"/>
        <v>147.46812500000001</v>
      </c>
      <c r="O526" s="26">
        <f t="shared" si="71"/>
        <v>5043.6022549999989</v>
      </c>
      <c r="P526" s="27">
        <f t="shared" si="71"/>
        <v>56184.554395999992</v>
      </c>
      <c r="Q526" s="27">
        <f t="shared" si="71"/>
        <v>88680.364600999979</v>
      </c>
      <c r="R526" s="28">
        <f t="shared" si="71"/>
        <v>131.667969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21293.989987000001</v>
      </c>
      <c r="P557" s="17">
        <f t="shared" si="75"/>
        <v>26025.987762000012</v>
      </c>
      <c r="Q557" s="17">
        <f>SUM(Q558:Q559)</f>
        <v>40221.981088000015</v>
      </c>
      <c r="R557" s="19">
        <f t="shared" si="75"/>
        <v>1916.4590950000002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17871.860742000001</v>
      </c>
      <c r="P558" s="23">
        <v>21843.38534700001</v>
      </c>
      <c r="Q558" s="23">
        <v>33757.959184000014</v>
      </c>
      <c r="R558" s="24">
        <v>1608.4674700000003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3422.1292449999996</v>
      </c>
      <c r="P559" s="23">
        <v>4182.6024149999994</v>
      </c>
      <c r="Q559" s="23">
        <v>6464.0219040000002</v>
      </c>
      <c r="R559" s="24">
        <v>307.991625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21293.989987000001</v>
      </c>
      <c r="P653" s="27">
        <f t="shared" si="87"/>
        <v>26025.987762000012</v>
      </c>
      <c r="Q653" s="27">
        <f t="shared" si="87"/>
        <v>40221.981088000015</v>
      </c>
      <c r="R653" s="28">
        <f t="shared" si="87"/>
        <v>1916.4590950000002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2011&amp;CTOTAL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2.2951010332685202</v>
      </c>
      <c r="H4" s="188">
        <f t="shared" si="1"/>
        <v>48.384144514733237</v>
      </c>
      <c r="I4" s="188">
        <f t="shared" si="1"/>
        <v>90.756267152529489</v>
      </c>
      <c r="J4" s="188">
        <f t="shared" si="1"/>
        <v>36.676820902497703</v>
      </c>
      <c r="K4" s="188">
        <f t="shared" si="1"/>
        <v>31.498961069886274</v>
      </c>
      <c r="L4" s="188">
        <f t="shared" si="0"/>
        <v>207.31619287242734</v>
      </c>
      <c r="M4" s="189">
        <f t="shared" si="0"/>
        <v>1.4372851952936E-3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2.0399086930159154</v>
      </c>
      <c r="H5" s="113">
        <v>0.29595480793667966</v>
      </c>
      <c r="I5" s="113">
        <v>15.394277715371178</v>
      </c>
      <c r="J5" s="113">
        <v>12.072956699654046</v>
      </c>
      <c r="K5" s="113">
        <v>0.51167369745464275</v>
      </c>
      <c r="L5" s="113">
        <v>28.274862221204149</v>
      </c>
      <c r="M5" s="24">
        <v>1.3705670431816001E-3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0.11136696984600022</v>
      </c>
      <c r="H6" s="113">
        <v>2.1893274046311832</v>
      </c>
      <c r="I6" s="113">
        <v>0.34634518969577793</v>
      </c>
      <c r="J6" s="113">
        <v>0.26513990311683389</v>
      </c>
      <c r="K6" s="113">
        <v>0.28330504557643571</v>
      </c>
      <c r="L6" s="113">
        <v>3.0841175895273576</v>
      </c>
      <c r="M6" s="24">
        <v>1.95485392872E-5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5.2738356490060437E-2</v>
      </c>
      <c r="H7" s="113">
        <v>44.922156860284652</v>
      </c>
      <c r="I7" s="113">
        <v>71.875801262420055</v>
      </c>
      <c r="J7" s="113">
        <v>22.464878083201306</v>
      </c>
      <c r="K7" s="113">
        <v>17.973079960205538</v>
      </c>
      <c r="L7" s="113">
        <v>157.23591616611154</v>
      </c>
      <c r="M7" s="24">
        <v>4.6999999999999997E-5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1.8657640715345532E-2</v>
      </c>
      <c r="H8" s="113">
        <v>0.80733494592985011</v>
      </c>
      <c r="I8" s="113">
        <v>2.2759484996035484</v>
      </c>
      <c r="J8" s="113">
        <v>1.5988233367581306</v>
      </c>
      <c r="K8" s="113">
        <v>12.25655844331494</v>
      </c>
      <c r="L8" s="113">
        <v>16.938665116291009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7.242937320119891E-2</v>
      </c>
      <c r="H9" s="113">
        <v>0.16937049595087142</v>
      </c>
      <c r="I9" s="113">
        <v>0.86389448543893743</v>
      </c>
      <c r="J9" s="113">
        <v>0.27502287976738338</v>
      </c>
      <c r="K9" s="113">
        <v>0.47434392333471942</v>
      </c>
      <c r="L9" s="113">
        <v>1.7826317792932642</v>
      </c>
      <c r="M9" s="24">
        <v>1.6961282479999998E-7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9.9500000000000001E-4</v>
      </c>
      <c r="G11" s="17">
        <f t="shared" ref="G11:K11" si="3">SUM(G12:G16)</f>
        <v>2.0845017521999999E-2</v>
      </c>
      <c r="H11" s="111">
        <f t="shared" si="3"/>
        <v>1.9906405740662401</v>
      </c>
      <c r="I11" s="111">
        <f t="shared" si="3"/>
        <v>3.1859769572193599</v>
      </c>
      <c r="J11" s="111">
        <f t="shared" si="3"/>
        <v>0.99553005297936004</v>
      </c>
      <c r="K11" s="111">
        <f t="shared" si="3"/>
        <v>0.79648010001935998</v>
      </c>
      <c r="L11" s="111">
        <f t="shared" si="2"/>
        <v>6.9686276842843196</v>
      </c>
      <c r="M11" s="112">
        <f t="shared" si="2"/>
        <v>9.9999999999999995E-7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9.9500000000000001E-4</v>
      </c>
      <c r="G14" s="23">
        <v>2.0845017521999999E-2</v>
      </c>
      <c r="H14" s="113">
        <v>1.9906405740662401</v>
      </c>
      <c r="I14" s="113">
        <v>3.1859769572193599</v>
      </c>
      <c r="J14" s="113">
        <v>0.99553005297936004</v>
      </c>
      <c r="K14" s="113">
        <v>0.79648010001935998</v>
      </c>
      <c r="L14" s="113">
        <v>6.9686276842843196</v>
      </c>
      <c r="M14" s="24">
        <v>9.9999999999999995E-7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8.9824323093359332E-2</v>
      </c>
      <c r="H18" s="111">
        <f t="shared" si="5"/>
        <v>8.9671864373838589E-2</v>
      </c>
      <c r="I18" s="111">
        <f t="shared" si="5"/>
        <v>0.31346793158575292</v>
      </c>
      <c r="J18" s="111">
        <f t="shared" si="5"/>
        <v>0.1155862525547099</v>
      </c>
      <c r="K18" s="111">
        <f t="shared" si="5"/>
        <v>0.46593120258528736</v>
      </c>
      <c r="L18" s="111">
        <f t="shared" si="4"/>
        <v>0.98465742661895139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5.4945130733194802E-3</v>
      </c>
      <c r="H19" s="113">
        <v>1.618533287882E-4</v>
      </c>
      <c r="I19" s="113">
        <v>8.4077119676948999E-3</v>
      </c>
      <c r="J19" s="113">
        <v>1.5267985100340001E-4</v>
      </c>
      <c r="K19" s="113">
        <v>1.5267985100340001E-4</v>
      </c>
      <c r="L19" s="113">
        <v>8.8749006009425993E-3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1.7875869380368069E-2</v>
      </c>
      <c r="H20" s="113">
        <v>1.1340753857492E-2</v>
      </c>
      <c r="I20" s="113">
        <v>4.5131685249556491E-2</v>
      </c>
      <c r="J20" s="113">
        <v>1.24694785138029E-2</v>
      </c>
      <c r="K20" s="113">
        <v>1.24694785138029E-2</v>
      </c>
      <c r="L20" s="113">
        <v>8.1411487482622502E-2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3.2073092486355303E-3</v>
      </c>
      <c r="H21" s="113">
        <v>3.0554756766999996E-4</v>
      </c>
      <c r="I21" s="113">
        <v>5.2638828242896002E-3</v>
      </c>
      <c r="J21" s="113">
        <v>2.9801661167799999E-4</v>
      </c>
      <c r="K21" s="113">
        <v>2.9801661167799999E-4</v>
      </c>
      <c r="L21" s="113">
        <v>6.1654628795676002E-3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2.7061149825442502E-2</v>
      </c>
      <c r="I22" s="113">
        <v>7.6351045017837002E-2</v>
      </c>
      <c r="J22" s="113">
        <v>5.3639017602580601E-2</v>
      </c>
      <c r="K22" s="113">
        <v>0.40398396763315808</v>
      </c>
      <c r="L22" s="113">
        <v>0.56103520125050566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6.3246631391036257E-2</v>
      </c>
      <c r="H24" s="113">
        <v>5.0802559794445895E-2</v>
      </c>
      <c r="I24" s="113">
        <v>0.1783136065263749</v>
      </c>
      <c r="J24" s="113">
        <v>4.9027059975645007E-2</v>
      </c>
      <c r="K24" s="113">
        <v>4.9027059975645007E-2</v>
      </c>
      <c r="L24" s="113">
        <v>0.3271703744053131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51.140682258879998</v>
      </c>
      <c r="I26" s="111">
        <f t="shared" si="7"/>
        <v>0.62493705408</v>
      </c>
      <c r="J26" s="111">
        <f t="shared" si="7"/>
        <v>0.18748111622399999</v>
      </c>
      <c r="K26" s="111">
        <f t="shared" si="7"/>
        <v>0.124987410816</v>
      </c>
      <c r="L26" s="111">
        <f t="shared" si="6"/>
        <v>52.078087839999995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51.140682258879998</v>
      </c>
      <c r="I32" s="113">
        <v>0.62493705408</v>
      </c>
      <c r="J32" s="113">
        <v>0.18748111622399999</v>
      </c>
      <c r="K32" s="113">
        <v>0.124987410816</v>
      </c>
      <c r="L32" s="113">
        <v>52.078087839999995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5.1408378809897508E-2</v>
      </c>
      <c r="G35" s="17">
        <f t="shared" ref="G35:K35" si="9">SUM(G36:G41)</f>
        <v>1.0395815380841138</v>
      </c>
      <c r="H35" s="111">
        <f t="shared" si="9"/>
        <v>102.82346944168657</v>
      </c>
      <c r="I35" s="111">
        <f t="shared" si="9"/>
        <v>164.54617326051795</v>
      </c>
      <c r="J35" s="111">
        <f t="shared" si="9"/>
        <v>51.427099138098846</v>
      </c>
      <c r="K35" s="111">
        <f t="shared" si="9"/>
        <v>41.146745767598311</v>
      </c>
      <c r="L35" s="111">
        <f t="shared" si="8"/>
        <v>359.94348760846947</v>
      </c>
      <c r="M35" s="112">
        <f t="shared" si="8"/>
        <v>8.1455269999999987E-10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5.1406000000000007E-2</v>
      </c>
      <c r="G38" s="23">
        <v>1.0328437012189062</v>
      </c>
      <c r="H38" s="113">
        <v>102.81356978112585</v>
      </c>
      <c r="I38" s="113">
        <v>164.50112167168507</v>
      </c>
      <c r="J38" s="113">
        <v>51.412684671685092</v>
      </c>
      <c r="K38" s="113">
        <v>41.131917671685081</v>
      </c>
      <c r="L38" s="113">
        <v>359.85929379619029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3.1664055000000008E-3</v>
      </c>
      <c r="H39" s="113">
        <v>3.5463741599999999E-3</v>
      </c>
      <c r="I39" s="113">
        <v>5.3195612400000003E-3</v>
      </c>
      <c r="J39" s="113">
        <v>5.3195612400000003E-3</v>
      </c>
      <c r="K39" s="113">
        <v>5.3195612400000003E-3</v>
      </c>
      <c r="L39" s="113">
        <v>1.9505057879999992E-2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1.2395976599999999E-6</v>
      </c>
      <c r="G40" s="23">
        <v>2.3813321098445691E-3</v>
      </c>
      <c r="H40" s="113">
        <v>5.0122929765300007E-3</v>
      </c>
      <c r="I40" s="113">
        <v>3.7596422951069998E-2</v>
      </c>
      <c r="J40" s="113">
        <v>7.0951625000000001E-3</v>
      </c>
      <c r="K40" s="113">
        <v>7.5108350366299998E-3</v>
      </c>
      <c r="L40" s="113">
        <v>5.7214714022720006E-2</v>
      </c>
      <c r="M40" s="24">
        <v>7.3228999999999986E-10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1.1392122375000002E-6</v>
      </c>
      <c r="G41" s="23">
        <v>1.1900992553631551E-3</v>
      </c>
      <c r="H41" s="113">
        <v>1.3409934241906997E-3</v>
      </c>
      <c r="I41" s="113">
        <v>2.1356046418088996E-3</v>
      </c>
      <c r="J41" s="113">
        <v>1.9997426737532E-3</v>
      </c>
      <c r="K41" s="113">
        <v>1.9976996365965003E-3</v>
      </c>
      <c r="L41" s="113">
        <v>7.4740403764420992E-3</v>
      </c>
      <c r="M41" s="24">
        <v>8.2262700000000003E-11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5.2403378809897511E-2</v>
      </c>
      <c r="G43" s="27">
        <f t="shared" ref="G43:K43" si="11">SUM(G35,G26,G18,G11,G4)</f>
        <v>3.4453519119679932</v>
      </c>
      <c r="H43" s="114">
        <f t="shared" si="11"/>
        <v>204.42860865373987</v>
      </c>
      <c r="I43" s="114">
        <f t="shared" si="11"/>
        <v>259.42682235593259</v>
      </c>
      <c r="J43" s="114">
        <f t="shared" si="11"/>
        <v>89.402517462354609</v>
      </c>
      <c r="K43" s="114">
        <f t="shared" si="11"/>
        <v>74.033105550905233</v>
      </c>
      <c r="L43" s="114">
        <f t="shared" si="10"/>
        <v>627.29105343180004</v>
      </c>
      <c r="M43" s="28">
        <f t="shared" si="10"/>
        <v>1.4382860098463E-3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2.6385202904199698E-2</v>
      </c>
      <c r="G48" s="17">
        <f t="shared" ref="G48:M48" si="13">SUM(G49:G54)</f>
        <v>1.199045466109395</v>
      </c>
      <c r="H48" s="111">
        <f t="shared" si="13"/>
        <v>121.89275282744806</v>
      </c>
      <c r="I48" s="111">
        <f t="shared" si="13"/>
        <v>201.05344864682689</v>
      </c>
      <c r="J48" s="111">
        <f t="shared" si="13"/>
        <v>94.215365036271038</v>
      </c>
      <c r="K48" s="111">
        <f t="shared" si="13"/>
        <v>80.849053335873805</v>
      </c>
      <c r="L48" s="111">
        <f t="shared" si="13"/>
        <v>498.0106198464199</v>
      </c>
      <c r="M48" s="112">
        <f t="shared" si="13"/>
        <v>0.60446800000000001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2.6374999999999996E-2</v>
      </c>
      <c r="G51" s="23">
        <v>1.1786330877196889</v>
      </c>
      <c r="H51" s="113">
        <v>121.86017765537886</v>
      </c>
      <c r="I51" s="113">
        <v>200.89482228563534</v>
      </c>
      <c r="J51" s="113">
        <v>94.168133951616369</v>
      </c>
      <c r="K51" s="113">
        <v>80.800338046495568</v>
      </c>
      <c r="L51" s="113">
        <v>497.72347193912623</v>
      </c>
      <c r="M51" s="24">
        <v>0.60446800000000001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3.9999999999999998E-6</v>
      </c>
      <c r="G52" s="23">
        <v>1.2864162478190121E-2</v>
      </c>
      <c r="H52" s="113">
        <v>1.44013623382771E-2</v>
      </c>
      <c r="I52" s="113">
        <v>2.2282824482798766E-2</v>
      </c>
      <c r="J52" s="113">
        <v>2.1537607448017224E-2</v>
      </c>
      <c r="K52" s="113">
        <v>2.1526401176817492E-2</v>
      </c>
      <c r="L52" s="113">
        <v>7.974819544591065E-2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6.2029041996999999E-6</v>
      </c>
      <c r="G53" s="23">
        <v>7.5482159115159405E-3</v>
      </c>
      <c r="H53" s="113">
        <v>1.8173809730928359E-2</v>
      </c>
      <c r="I53" s="113">
        <v>0.13634353670874924</v>
      </c>
      <c r="J53" s="113">
        <v>2.5693477206661191E-2</v>
      </c>
      <c r="K53" s="113">
        <v>2.7188888201424174E-2</v>
      </c>
      <c r="L53" s="113">
        <v>0.20739971184776157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0.52041899999999996</v>
      </c>
      <c r="G56" s="17">
        <f t="shared" ref="G56:M56" si="15">SUM(G57:G61)</f>
        <v>63.542214520005039</v>
      </c>
      <c r="H56" s="111">
        <f t="shared" si="15"/>
        <v>12219.366454107356</v>
      </c>
      <c r="I56" s="111">
        <f t="shared" si="15"/>
        <v>11339.85253062871</v>
      </c>
      <c r="J56" s="111">
        <f t="shared" si="15"/>
        <v>4309.1506819551005</v>
      </c>
      <c r="K56" s="111">
        <f t="shared" si="15"/>
        <v>6730.302975790235</v>
      </c>
      <c r="L56" s="111">
        <f t="shared" si="15"/>
        <v>34598.672642481404</v>
      </c>
      <c r="M56" s="112">
        <f t="shared" si="15"/>
        <v>1.0364169999999995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0.14586899999999997</v>
      </c>
      <c r="G58" s="23">
        <v>12.097715222817875</v>
      </c>
      <c r="H58" s="113">
        <v>3356.6144235309393</v>
      </c>
      <c r="I58" s="113">
        <v>3197.1713025986724</v>
      </c>
      <c r="J58" s="113">
        <v>1230.0489691669686</v>
      </c>
      <c r="K58" s="113">
        <v>1533.2346372622803</v>
      </c>
      <c r="L58" s="113">
        <v>9317.0693325588618</v>
      </c>
      <c r="M58" s="24">
        <v>1.0324249999999995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0.37454999999999994</v>
      </c>
      <c r="G61" s="23">
        <v>51.444499297187164</v>
      </c>
      <c r="H61" s="113">
        <v>8862.7520305764156</v>
      </c>
      <c r="I61" s="113">
        <v>8142.6812280300383</v>
      </c>
      <c r="J61" s="113">
        <v>3079.1017127881319</v>
      </c>
      <c r="K61" s="113">
        <v>5197.0683385279544</v>
      </c>
      <c r="L61" s="113">
        <v>25281.603309922542</v>
      </c>
      <c r="M61" s="24">
        <v>3.9920000000000008E-3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1.7284999999999998E-2</v>
      </c>
      <c r="G63" s="17">
        <f t="shared" ref="G63:M63" si="17">SUM(G64:G68)</f>
        <v>0.2918521218326745</v>
      </c>
      <c r="H63" s="111">
        <f t="shared" si="17"/>
        <v>26.32964529808498</v>
      </c>
      <c r="I63" s="111">
        <f t="shared" si="17"/>
        <v>42.544366253746134</v>
      </c>
      <c r="J63" s="111">
        <f t="shared" si="17"/>
        <v>13.432057537266445</v>
      </c>
      <c r="K63" s="111">
        <f t="shared" si="17"/>
        <v>10.848307933725398</v>
      </c>
      <c r="L63" s="111">
        <f t="shared" si="17"/>
        <v>93.154377022822928</v>
      </c>
      <c r="M63" s="112">
        <f t="shared" si="17"/>
        <v>8.2046999999999967E-2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1.3198999999999999E-2</v>
      </c>
      <c r="G65" s="23">
        <v>0.27346011200448761</v>
      </c>
      <c r="H65" s="113">
        <v>26.294347501445024</v>
      </c>
      <c r="I65" s="113">
        <v>42.265699438167545</v>
      </c>
      <c r="J65" s="113">
        <v>13.400475298167539</v>
      </c>
      <c r="K65" s="113">
        <v>10.820441252167539</v>
      </c>
      <c r="L65" s="113">
        <v>92.780963489947624</v>
      </c>
      <c r="M65" s="24">
        <v>8.2046999999999967E-2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4.0860000000000002E-3</v>
      </c>
      <c r="G67" s="23">
        <v>1.8392009828186898E-2</v>
      </c>
      <c r="H67" s="113">
        <v>3.5297796639954658E-2</v>
      </c>
      <c r="I67" s="113">
        <v>0.27866681557858947</v>
      </c>
      <c r="J67" s="113">
        <v>3.1582239098906804E-2</v>
      </c>
      <c r="K67" s="113">
        <v>2.7866681557858937E-2</v>
      </c>
      <c r="L67" s="113">
        <v>0.37341353287530976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0.56408920290419962</v>
      </c>
      <c r="G70" s="27">
        <f t="shared" ref="G70:M70" si="19">SUM(G63,G56,G48)</f>
        <v>65.033112107947105</v>
      </c>
      <c r="H70" s="114">
        <f t="shared" si="19"/>
        <v>12367.58885223289</v>
      </c>
      <c r="I70" s="114">
        <f t="shared" si="19"/>
        <v>11583.450345529283</v>
      </c>
      <c r="J70" s="114">
        <f t="shared" si="19"/>
        <v>4416.7981045286379</v>
      </c>
      <c r="K70" s="114">
        <f t="shared" si="19"/>
        <v>6822.0003370598342</v>
      </c>
      <c r="L70" s="114">
        <f t="shared" si="19"/>
        <v>35189.837639350648</v>
      </c>
      <c r="M70" s="28">
        <f t="shared" si="19"/>
        <v>1.7229319999999995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0.40804461539184367</v>
      </c>
      <c r="G75" s="17">
        <f t="shared" ref="G75:M75" si="21">SUM(G76:G81)</f>
        <v>5.9177033140059017</v>
      </c>
      <c r="H75" s="111">
        <f t="shared" si="21"/>
        <v>390.53315756162766</v>
      </c>
      <c r="I75" s="111">
        <f t="shared" si="21"/>
        <v>566.05022022640287</v>
      </c>
      <c r="J75" s="111">
        <f t="shared" si="21"/>
        <v>180.16008373884577</v>
      </c>
      <c r="K75" s="111">
        <f t="shared" si="21"/>
        <v>146.71234266934965</v>
      </c>
      <c r="L75" s="111">
        <f t="shared" si="21"/>
        <v>1283.4558041108749</v>
      </c>
      <c r="M75" s="112">
        <f t="shared" si="21"/>
        <v>0.12900851653378359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0.22448270328646389</v>
      </c>
      <c r="G77" s="39">
        <v>1.9033923050973924</v>
      </c>
      <c r="H77" s="120">
        <v>40.631310663873258</v>
      </c>
      <c r="I77" s="120">
        <v>1.8055186091436066</v>
      </c>
      <c r="J77" s="120">
        <v>0.75654412814151151</v>
      </c>
      <c r="K77" s="120">
        <v>1.432906410858525</v>
      </c>
      <c r="L77" s="120">
        <v>44.626279731455298</v>
      </c>
      <c r="M77" s="40">
        <v>0.12697399689763678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0.18280190953079478</v>
      </c>
      <c r="G78" s="39">
        <v>3.8908516277895893</v>
      </c>
      <c r="H78" s="120">
        <v>349.75432304515715</v>
      </c>
      <c r="I78" s="120">
        <v>563.62969576877913</v>
      </c>
      <c r="J78" s="120">
        <v>179.19159002566619</v>
      </c>
      <c r="K78" s="120">
        <v>145.06347186599353</v>
      </c>
      <c r="L78" s="120">
        <v>1237.6390807255248</v>
      </c>
      <c r="M78" s="40">
        <v>2.0345196346257997E-3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5.1899999999999993E-4</v>
      </c>
      <c r="G79" s="39">
        <v>8.8913956553543769E-2</v>
      </c>
      <c r="H79" s="120">
        <v>8.7255973462662631E-2</v>
      </c>
      <c r="I79" s="120">
        <v>0.16195861794399388</v>
      </c>
      <c r="J79" s="120">
        <v>0.12794273744399387</v>
      </c>
      <c r="K79" s="120">
        <v>0.12743122044399388</v>
      </c>
      <c r="L79" s="120">
        <v>0.50458852457650682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2.4100257458499992E-4</v>
      </c>
      <c r="G80" s="39">
        <v>3.4545424565376015E-2</v>
      </c>
      <c r="H80" s="120">
        <v>6.0267879134562996E-2</v>
      </c>
      <c r="I80" s="120">
        <v>0.45304723053603596</v>
      </c>
      <c r="J80" s="120">
        <v>8.4006847594095005E-2</v>
      </c>
      <c r="K80" s="120">
        <v>8.8533172053626985E-2</v>
      </c>
      <c r="L80" s="120">
        <v>0.68585512931820403</v>
      </c>
      <c r="M80" s="40">
        <v>1.5210000000000001E-12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2.0687255246753188E-3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2.0687255246753188E-3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8.3912E-2</v>
      </c>
      <c r="G88" s="17">
        <f t="shared" ref="G88:M88" si="25">SUM(G89:G114)</f>
        <v>1.5019721536895869</v>
      </c>
      <c r="H88" s="111">
        <f t="shared" si="25"/>
        <v>1.2777682770014238</v>
      </c>
      <c r="I88" s="111">
        <f t="shared" si="25"/>
        <v>5.2698108760864475</v>
      </c>
      <c r="J88" s="111">
        <f t="shared" si="25"/>
        <v>1.4588112160864526</v>
      </c>
      <c r="K88" s="111">
        <f t="shared" si="25"/>
        <v>0.83451282477378785</v>
      </c>
      <c r="L88" s="111">
        <f t="shared" si="25"/>
        <v>8.84090319394811</v>
      </c>
      <c r="M88" s="112">
        <f t="shared" si="25"/>
        <v>5.6549000000000002E-2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1.0291285175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8.3912E-2</v>
      </c>
      <c r="G99" s="39">
        <v>0.39896784898894722</v>
      </c>
      <c r="H99" s="120">
        <v>1.1857754999999988</v>
      </c>
      <c r="I99" s="120">
        <v>5.1079559999999944</v>
      </c>
      <c r="J99" s="120">
        <v>1.404687899999999</v>
      </c>
      <c r="K99" s="120">
        <v>0.78443609999999919</v>
      </c>
      <c r="L99" s="120">
        <v>8.4828554999999906</v>
      </c>
      <c r="M99" s="40">
        <v>5.6549000000000002E-2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6.8740619789999985E-2</v>
      </c>
      <c r="H107" s="120">
        <v>9.1948870000000016E-2</v>
      </c>
      <c r="I107" s="120">
        <v>0.15261971000000002</v>
      </c>
      <c r="J107" s="120">
        <v>4.4888149999999995E-2</v>
      </c>
      <c r="K107" s="120">
        <v>3.5910520000000001E-2</v>
      </c>
      <c r="L107" s="120">
        <v>0.32536724999999994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1.9073399999999998E-6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5.1332600706397611E-3</v>
      </c>
      <c r="H114" s="120">
        <v>4.3907001425099999E-5</v>
      </c>
      <c r="I114" s="120">
        <v>9.2351660864535001E-3</v>
      </c>
      <c r="J114" s="120">
        <v>9.2351660864535001E-3</v>
      </c>
      <c r="K114" s="120">
        <v>1.41662047737887E-2</v>
      </c>
      <c r="L114" s="120">
        <v>3.2680443948120801E-2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0.49195661539184365</v>
      </c>
      <c r="G116" s="42">
        <f t="shared" ref="G116:M116" si="27">SUM(G88,G83,G75)</f>
        <v>7.4217441932201638</v>
      </c>
      <c r="H116" s="122">
        <f t="shared" si="27"/>
        <v>391.81092583862909</v>
      </c>
      <c r="I116" s="122">
        <f t="shared" si="27"/>
        <v>571.32003110248934</v>
      </c>
      <c r="J116" s="122">
        <f t="shared" si="27"/>
        <v>181.61889495493222</v>
      </c>
      <c r="K116" s="122">
        <f t="shared" si="27"/>
        <v>147.54685549412343</v>
      </c>
      <c r="L116" s="122">
        <f t="shared" si="27"/>
        <v>1292.296707304823</v>
      </c>
      <c r="M116" s="43">
        <f t="shared" si="27"/>
        <v>0.18555751653378361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1.5553496413630061E-4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1.5553496413630061E-4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0.14787201</v>
      </c>
      <c r="G128" s="17">
        <f t="shared" ref="G128:M128" si="31">SUM(G129:G138)</f>
        <v>58.711914016000001</v>
      </c>
      <c r="H128" s="111">
        <f t="shared" si="31"/>
        <v>959.67835374200001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9891.6933527172787</v>
      </c>
      <c r="M128" s="112">
        <f t="shared" si="31"/>
        <v>28.536877709999999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959.67835374200001</v>
      </c>
      <c r="I129" s="120"/>
      <c r="J129" s="120"/>
      <c r="K129" s="120"/>
      <c r="L129" s="120">
        <v>959.67835374200001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3418.5003651500001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0.70839126527999996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33.711914016000001</v>
      </c>
      <c r="H135" s="120"/>
      <c r="I135" s="120"/>
      <c r="J135" s="120"/>
      <c r="K135" s="120"/>
      <c r="L135" s="120">
        <v>5393.9062425600005</v>
      </c>
      <c r="M135" s="40">
        <v>28.093261679999998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0.14787201</v>
      </c>
      <c r="G137" s="39">
        <v>25</v>
      </c>
      <c r="H137" s="120"/>
      <c r="I137" s="120"/>
      <c r="J137" s="120"/>
      <c r="K137" s="120"/>
      <c r="L137" s="120">
        <v>118.9</v>
      </c>
      <c r="M137" s="40">
        <v>0.44361602999999999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14.879914469987201</v>
      </c>
      <c r="H140" s="111">
        <f t="shared" si="33"/>
        <v>1620.0164473</v>
      </c>
      <c r="I140" s="111">
        <f t="shared" si="33"/>
        <v>1608.6210427999999</v>
      </c>
      <c r="J140" s="111">
        <f t="shared" si="33"/>
        <v>1608.6210427999999</v>
      </c>
      <c r="K140" s="111">
        <f t="shared" si="33"/>
        <v>198.33121080000001</v>
      </c>
      <c r="L140" s="111">
        <f t="shared" si="33"/>
        <v>5035.5897437000003</v>
      </c>
      <c r="M140" s="112">
        <f t="shared" si="33"/>
        <v>1.3160857431895997E-3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1620.0164473</v>
      </c>
      <c r="I141" s="120">
        <v>1608.6210427999999</v>
      </c>
      <c r="J141" s="120">
        <v>1608.6210427999999</v>
      </c>
      <c r="K141" s="120">
        <v>198.33121080000001</v>
      </c>
      <c r="L141" s="120">
        <v>5035.5897437000003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14.879914469987201</v>
      </c>
      <c r="H149" s="120"/>
      <c r="I149" s="120"/>
      <c r="J149" s="120"/>
      <c r="K149" s="120"/>
      <c r="L149" s="120"/>
      <c r="M149" s="40">
        <v>1.3160857431895997E-3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0.14787201</v>
      </c>
      <c r="G238" s="42">
        <f t="shared" ref="G238:M238" si="43">SUM(G228,G204,G173,G155,G140,G128,G121,G236)</f>
        <v>73.591984020951344</v>
      </c>
      <c r="H238" s="122">
        <f t="shared" si="43"/>
        <v>2579.6948010420001</v>
      </c>
      <c r="I238" s="122">
        <f t="shared" si="43"/>
        <v>1608.6210427999999</v>
      </c>
      <c r="J238" s="122">
        <f t="shared" si="43"/>
        <v>1608.6210427999999</v>
      </c>
      <c r="K238" s="122">
        <f t="shared" si="43"/>
        <v>198.33121080000001</v>
      </c>
      <c r="L238" s="122">
        <f t="shared" si="43"/>
        <v>14927.283096417279</v>
      </c>
      <c r="M238" s="43">
        <f t="shared" si="43"/>
        <v>28.53819379574319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2.1</v>
      </c>
      <c r="I313" s="111">
        <f t="shared" si="65"/>
        <v>1.06</v>
      </c>
      <c r="J313" s="111">
        <f t="shared" si="65"/>
        <v>1.06</v>
      </c>
      <c r="K313" s="111">
        <f t="shared" si="65"/>
        <v>1.06</v>
      </c>
      <c r="L313" s="111">
        <f t="shared" si="65"/>
        <v>5.2800000000000011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2.1</v>
      </c>
      <c r="I319" s="113">
        <v>1.06</v>
      </c>
      <c r="J319" s="113">
        <v>1.06</v>
      </c>
      <c r="K319" s="113">
        <v>1.06</v>
      </c>
      <c r="L319" s="113">
        <v>5.2800000000000011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671.93516799999963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671.93516799999963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1.3505000000000001E-2</v>
      </c>
      <c r="H336" s="111">
        <f t="shared" si="69"/>
        <v>14.990550000000004</v>
      </c>
      <c r="I336" s="111">
        <f t="shared" si="69"/>
        <v>6.0772500000000003</v>
      </c>
      <c r="J336" s="111">
        <f t="shared" si="69"/>
        <v>6.0772500000000003</v>
      </c>
      <c r="K336" s="111">
        <f t="shared" si="69"/>
        <v>6.0772500000000003</v>
      </c>
      <c r="L336" s="111">
        <f t="shared" si="69"/>
        <v>33.222299999999997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1.3505000000000001E-2</v>
      </c>
      <c r="H338" s="113">
        <v>14.990550000000004</v>
      </c>
      <c r="I338" s="113">
        <v>6.0772500000000003</v>
      </c>
      <c r="J338" s="113">
        <v>6.0772500000000003</v>
      </c>
      <c r="K338" s="113">
        <v>6.0772500000000003</v>
      </c>
      <c r="L338" s="113">
        <v>33.222299999999997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1.3505000000000001E-2</v>
      </c>
      <c r="H341" s="114">
        <f t="shared" si="71"/>
        <v>17.090550000000004</v>
      </c>
      <c r="I341" s="114">
        <f t="shared" si="71"/>
        <v>7.1372499999999999</v>
      </c>
      <c r="J341" s="114">
        <f t="shared" si="71"/>
        <v>7.1372499999999999</v>
      </c>
      <c r="K341" s="114">
        <f t="shared" si="71"/>
        <v>7.1372499999999999</v>
      </c>
      <c r="L341" s="114">
        <f t="shared" si="71"/>
        <v>38.502299999999998</v>
      </c>
      <c r="M341" s="28">
        <f t="shared" si="71"/>
        <v>671.93516799999963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14.849356358999998</v>
      </c>
      <c r="H346" s="111">
        <f t="shared" si="73"/>
        <v>439.67689842620001</v>
      </c>
      <c r="I346" s="111">
        <f t="shared" si="73"/>
        <v>493.57075442119992</v>
      </c>
      <c r="J346" s="111">
        <f t="shared" si="73"/>
        <v>384.94332964060004</v>
      </c>
      <c r="K346" s="111">
        <f t="shared" si="73"/>
        <v>416.66899363869999</v>
      </c>
      <c r="L346" s="111">
        <f t="shared" si="73"/>
        <v>1734.8599761278999</v>
      </c>
      <c r="M346" s="112">
        <f t="shared" si="73"/>
        <v>2.9705380000000003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6.7360871852000015</v>
      </c>
      <c r="H347" s="113">
        <v>198.82110892280002</v>
      </c>
      <c r="I347" s="113">
        <v>223.25087617310001</v>
      </c>
      <c r="J347" s="113">
        <v>174.08621356020001</v>
      </c>
      <c r="K347" s="113">
        <v>188.36053281529996</v>
      </c>
      <c r="L347" s="113">
        <v>784.51873147209994</v>
      </c>
      <c r="M347" s="24">
        <v>1.3475839999999999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2.5505051850999987</v>
      </c>
      <c r="H348" s="113">
        <v>75.383354311600016</v>
      </c>
      <c r="I348" s="113">
        <v>84.633018105199966</v>
      </c>
      <c r="J348" s="113">
        <v>65.987273137599999</v>
      </c>
      <c r="K348" s="113">
        <v>71.491221474400007</v>
      </c>
      <c r="L348" s="113">
        <v>297.49486702850004</v>
      </c>
      <c r="M348" s="24">
        <v>0.51023499999999999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5.5627639886999987</v>
      </c>
      <c r="H349" s="113">
        <v>165.4724351918</v>
      </c>
      <c r="I349" s="113">
        <v>185.68686014289995</v>
      </c>
      <c r="J349" s="113">
        <v>144.86984294280006</v>
      </c>
      <c r="K349" s="113">
        <v>156.81723934900003</v>
      </c>
      <c r="L349" s="113">
        <v>652.84637762729994</v>
      </c>
      <c r="M349" s="24">
        <v>1.1127190000000002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1.3914058273000001</v>
      </c>
      <c r="H351" s="111">
        <f t="shared" si="75"/>
        <v>42.162042973600002</v>
      </c>
      <c r="I351" s="111">
        <f t="shared" si="75"/>
        <v>47.416364585899998</v>
      </c>
      <c r="J351" s="111">
        <f t="shared" si="75"/>
        <v>37.012528109200005</v>
      </c>
      <c r="K351" s="111">
        <f t="shared" si="75"/>
        <v>39.544787493500003</v>
      </c>
      <c r="L351" s="111">
        <f t="shared" si="75"/>
        <v>166.1357231616</v>
      </c>
      <c r="M351" s="112">
        <f t="shared" si="75"/>
        <v>0.291597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0.58946533359999986</v>
      </c>
      <c r="H352" s="113">
        <v>18.0103790649</v>
      </c>
      <c r="I352" s="113">
        <v>20.274517441</v>
      </c>
      <c r="J352" s="113">
        <v>15.803861262100003</v>
      </c>
      <c r="K352" s="113">
        <v>16.924937021900003</v>
      </c>
      <c r="L352" s="113">
        <v>71.013694789499993</v>
      </c>
      <c r="M352" s="24">
        <v>0.12517000000000003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0.23310574380000001</v>
      </c>
      <c r="H353" s="113">
        <v>7.118086935900001</v>
      </c>
      <c r="I353" s="113">
        <v>8.0139166937000006</v>
      </c>
      <c r="J353" s="113">
        <v>6.245730535799999</v>
      </c>
      <c r="K353" s="113">
        <v>6.6905279680999978</v>
      </c>
      <c r="L353" s="113">
        <v>28.068262133800005</v>
      </c>
      <c r="M353" s="24">
        <v>4.9569999999999989E-2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0.56883474990000016</v>
      </c>
      <c r="H354" s="113">
        <v>17.033576972799999</v>
      </c>
      <c r="I354" s="113">
        <v>19.127930451199997</v>
      </c>
      <c r="J354" s="113">
        <v>14.9629363113</v>
      </c>
      <c r="K354" s="113">
        <v>15.929322503500002</v>
      </c>
      <c r="L354" s="113">
        <v>67.0537662383</v>
      </c>
      <c r="M354" s="24">
        <v>0.11685699999999999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1.447458884</v>
      </c>
      <c r="H356" s="111">
        <f t="shared" si="77"/>
        <v>26.030082192999998</v>
      </c>
      <c r="I356" s="111">
        <f t="shared" si="77"/>
        <v>157.62660883639998</v>
      </c>
      <c r="J356" s="111">
        <f t="shared" si="77"/>
        <v>176.13688950600005</v>
      </c>
      <c r="K356" s="111">
        <f t="shared" si="77"/>
        <v>40.491238966400012</v>
      </c>
      <c r="L356" s="111">
        <f t="shared" si="77"/>
        <v>400.28481950180009</v>
      </c>
      <c r="M356" s="112">
        <f t="shared" si="77"/>
        <v>0.28819699999999993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0.9838454513999999</v>
      </c>
      <c r="H357" s="113">
        <v>17.535803635700002</v>
      </c>
      <c r="I357" s="113">
        <v>106.18903312809999</v>
      </c>
      <c r="J357" s="113">
        <v>118.65893793520004</v>
      </c>
      <c r="K357" s="113">
        <v>27.277916766800011</v>
      </c>
      <c r="L357" s="113">
        <v>269.66169146520002</v>
      </c>
      <c r="M357" s="24">
        <v>0.19600499999999993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0.26091561190000007</v>
      </c>
      <c r="H358" s="113">
        <v>4.7677691573000001</v>
      </c>
      <c r="I358" s="113">
        <v>28.871491009099998</v>
      </c>
      <c r="J358" s="113">
        <v>32.261904631900002</v>
      </c>
      <c r="K358" s="113">
        <v>7.4165298002999975</v>
      </c>
      <c r="L358" s="113">
        <v>73.317694599100022</v>
      </c>
      <c r="M358" s="24">
        <v>5.1986999999999998E-2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0.20269782069999998</v>
      </c>
      <c r="H359" s="113">
        <v>3.726509399999999</v>
      </c>
      <c r="I359" s="113">
        <v>22.566084699200001</v>
      </c>
      <c r="J359" s="113">
        <v>25.216046938899996</v>
      </c>
      <c r="K359" s="113">
        <v>5.7967923993000001</v>
      </c>
      <c r="L359" s="113">
        <v>57.305433437500007</v>
      </c>
      <c r="M359" s="24">
        <v>4.0205000000000012E-2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5.7952356400000002E-2</v>
      </c>
      <c r="H361" s="111">
        <v>1.2090023322999999</v>
      </c>
      <c r="I361" s="111">
        <v>1.3601276243</v>
      </c>
      <c r="J361" s="111">
        <v>0.98231439539999987</v>
      </c>
      <c r="K361" s="111">
        <v>1.4734715928</v>
      </c>
      <c r="L361" s="111">
        <v>5.0249159446</v>
      </c>
      <c r="M361" s="112">
        <v>1.1591999999999998E-2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0.24139899920000002</v>
      </c>
      <c r="H363" s="111">
        <f t="shared" si="79"/>
        <v>5.4558103387000001</v>
      </c>
      <c r="I363" s="111">
        <f t="shared" si="79"/>
        <v>7.2757567402000003</v>
      </c>
      <c r="J363" s="111">
        <f t="shared" si="79"/>
        <v>4.1316185193999999</v>
      </c>
      <c r="K363" s="111">
        <f t="shared" si="79"/>
        <v>8.1386709042000014</v>
      </c>
      <c r="L363" s="111">
        <f t="shared" si="79"/>
        <v>25.001856501299997</v>
      </c>
      <c r="M363" s="112">
        <f t="shared" si="79"/>
        <v>0.132628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5.5042859400000005E-2</v>
      </c>
      <c r="H364" s="113">
        <v>1.0578876453000001</v>
      </c>
      <c r="I364" s="113">
        <v>1.5796703810000001</v>
      </c>
      <c r="J364" s="113">
        <v>0.75641838759999991</v>
      </c>
      <c r="K364" s="113">
        <v>1.7991485588999998</v>
      </c>
      <c r="L364" s="113">
        <v>5.1931249718999997</v>
      </c>
      <c r="M364" s="24">
        <v>3.9881999999999987E-2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2.2274640199999998E-2</v>
      </c>
      <c r="H365" s="113">
        <v>0.42444645309999995</v>
      </c>
      <c r="I365" s="113">
        <v>0.64058690539999996</v>
      </c>
      <c r="J365" s="113">
        <v>0.30169327880000002</v>
      </c>
      <c r="K365" s="113">
        <v>0.73074313639999999</v>
      </c>
      <c r="L365" s="113">
        <v>2.0974697735000003</v>
      </c>
      <c r="M365" s="24">
        <v>1.6544E-2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0.16408149960000001</v>
      </c>
      <c r="H366" s="113">
        <v>3.9734762403000001</v>
      </c>
      <c r="I366" s="113">
        <v>5.0554994538000004</v>
      </c>
      <c r="J366" s="113">
        <v>3.0735068529999996</v>
      </c>
      <c r="K366" s="113">
        <v>5.6087792089000006</v>
      </c>
      <c r="L366" s="113">
        <v>17.711261755899997</v>
      </c>
      <c r="M366" s="24">
        <v>7.6202000000000006E-2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9.8674494056000004</v>
      </c>
      <c r="I370" s="111">
        <v>0.48209302190000003</v>
      </c>
      <c r="J370" s="111">
        <v>0.71166112839999984</v>
      </c>
      <c r="K370" s="111"/>
      <c r="L370" s="111">
        <v>11.061203556199999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17.987572425899998</v>
      </c>
      <c r="H374" s="114">
        <f t="shared" si="81"/>
        <v>524.40128566940007</v>
      </c>
      <c r="I374" s="114">
        <f t="shared" si="81"/>
        <v>707.73170522989994</v>
      </c>
      <c r="J374" s="114">
        <f t="shared" si="81"/>
        <v>603.91834129900008</v>
      </c>
      <c r="K374" s="114">
        <f t="shared" si="81"/>
        <v>506.3171625956</v>
      </c>
      <c r="L374" s="114">
        <f t="shared" si="81"/>
        <v>2342.3684947933998</v>
      </c>
      <c r="M374" s="28">
        <f t="shared" si="81"/>
        <v>3.6945520000000003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4.0010000000000002E-3</v>
      </c>
      <c r="G379" s="17">
        <v>1.7206141317999999E-2</v>
      </c>
      <c r="H379" s="111">
        <v>0.41739108711384387</v>
      </c>
      <c r="I379" s="111">
        <v>0.93316999070871365</v>
      </c>
      <c r="J379" s="111">
        <v>0.86954343547115243</v>
      </c>
      <c r="K379" s="111">
        <v>9.4162779223942916</v>
      </c>
      <c r="L379" s="111">
        <v>11.636382436488001</v>
      </c>
      <c r="M379" s="112">
        <v>4.0480000000000004E-3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4.2129868379999951E-3</v>
      </c>
      <c r="H381" s="111">
        <f t="shared" si="83"/>
        <v>2.6059712399999966</v>
      </c>
      <c r="I381" s="111">
        <f t="shared" si="83"/>
        <v>4.3432853999999939</v>
      </c>
      <c r="J381" s="111">
        <f t="shared" si="83"/>
        <v>2.9881803551999964</v>
      </c>
      <c r="K381" s="111">
        <f t="shared" si="83"/>
        <v>0.68623909319999943</v>
      </c>
      <c r="L381" s="111">
        <f t="shared" si="83"/>
        <v>10.623676088399987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1.4611076049999999E-4</v>
      </c>
      <c r="H382" s="113">
        <v>9.0377789999999972E-2</v>
      </c>
      <c r="I382" s="113">
        <v>0.15062965</v>
      </c>
      <c r="J382" s="113">
        <v>0.10363319919999997</v>
      </c>
      <c r="K382" s="113">
        <v>2.3799484699999995E-2</v>
      </c>
      <c r="L382" s="113">
        <v>0.36844012389999992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4.0668760774999948E-3</v>
      </c>
      <c r="H384" s="113">
        <v>2.5155934499999968</v>
      </c>
      <c r="I384" s="113">
        <v>4.1926557499999939</v>
      </c>
      <c r="J384" s="113">
        <v>2.8845471559999964</v>
      </c>
      <c r="K384" s="113">
        <v>0.66243960849999939</v>
      </c>
      <c r="L384" s="113">
        <v>10.255235964499988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1.2542410000000002</v>
      </c>
      <c r="G392" s="17">
        <f t="shared" ref="G392:M392" si="87">SUM(G393:G395)</f>
        <v>3.8940008059469995</v>
      </c>
      <c r="H392" s="111">
        <f t="shared" si="87"/>
        <v>42.835627783800007</v>
      </c>
      <c r="I392" s="111">
        <f t="shared" si="87"/>
        <v>252.44313891900001</v>
      </c>
      <c r="J392" s="111">
        <f t="shared" si="87"/>
        <v>175.913138919</v>
      </c>
      <c r="K392" s="111">
        <f t="shared" si="87"/>
        <v>71.162313891900013</v>
      </c>
      <c r="L392" s="111">
        <f t="shared" si="87"/>
        <v>542.35421951370006</v>
      </c>
      <c r="M392" s="112">
        <f t="shared" si="87"/>
        <v>4.4490449999999999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7.2825000000000001E-2</v>
      </c>
      <c r="G393" s="23">
        <v>0.15399393950999998</v>
      </c>
      <c r="H393" s="113">
        <v>2.0412144539999999</v>
      </c>
      <c r="I393" s="113">
        <v>10.941072269999998</v>
      </c>
      <c r="J393" s="113">
        <v>9.4710722699999987</v>
      </c>
      <c r="K393" s="113">
        <v>1.976107227</v>
      </c>
      <c r="L393" s="113">
        <v>24.429466221000002</v>
      </c>
      <c r="M393" s="24">
        <v>0.10860300000000001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2.8106000000000003E-2</v>
      </c>
      <c r="G394" s="23">
        <v>4.5673767216999998E-2</v>
      </c>
      <c r="H394" s="113">
        <v>0.70267334180000007</v>
      </c>
      <c r="I394" s="113">
        <v>3.513366709</v>
      </c>
      <c r="J394" s="113">
        <v>3.513366709</v>
      </c>
      <c r="K394" s="113">
        <v>0.35133667090000004</v>
      </c>
      <c r="L394" s="113">
        <v>8.0807434307000001</v>
      </c>
      <c r="M394" s="24">
        <v>1.3350000000000002E-2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1.1533100000000001</v>
      </c>
      <c r="G395" s="23">
        <v>3.6943330992199996</v>
      </c>
      <c r="H395" s="113">
        <v>40.091739988000008</v>
      </c>
      <c r="I395" s="113">
        <v>237.98869994</v>
      </c>
      <c r="J395" s="113">
        <v>162.92869994</v>
      </c>
      <c r="K395" s="113">
        <v>68.834869994000016</v>
      </c>
      <c r="L395" s="113">
        <v>509.84400986200006</v>
      </c>
      <c r="M395" s="24">
        <v>4.3270919999999995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0.13686563703571933</v>
      </c>
      <c r="I397" s="111">
        <f t="shared" si="89"/>
        <v>0.25092033379846757</v>
      </c>
      <c r="J397" s="111">
        <f t="shared" si="89"/>
        <v>8.5541023339079036E-2</v>
      </c>
      <c r="K397" s="111">
        <f t="shared" si="89"/>
        <v>17.029653205815425</v>
      </c>
      <c r="L397" s="111">
        <f t="shared" si="89"/>
        <v>17.502980199988691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2.3552469513432574E-2</v>
      </c>
      <c r="I398" s="113">
        <v>4.3179527309301087E-2</v>
      </c>
      <c r="J398" s="113">
        <v>1.4720293478893353E-2</v>
      </c>
      <c r="K398" s="113">
        <v>2.2950928733569795</v>
      </c>
      <c r="L398" s="113">
        <v>2.3765451636586064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1.9452675971640668E-3</v>
      </c>
      <c r="I399" s="113">
        <v>3.5663239172325175E-3</v>
      </c>
      <c r="J399" s="113">
        <v>1.2157922509529423E-3</v>
      </c>
      <c r="K399" s="113">
        <v>3.7030164095623892</v>
      </c>
      <c r="L399" s="113">
        <v>3.7097437933277386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9.497666263856118E-2</v>
      </c>
      <c r="I400" s="113">
        <v>0.17412388097176376</v>
      </c>
      <c r="J400" s="113">
        <v>5.9360414282166991E-2</v>
      </c>
      <c r="K400" s="113">
        <v>2.8133822851488857</v>
      </c>
      <c r="L400" s="113">
        <v>3.1418432430413761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1.639123728656151E-2</v>
      </c>
      <c r="I401" s="113">
        <v>3.0050601600170201E-2</v>
      </c>
      <c r="J401" s="113">
        <v>1.024452332706575E-2</v>
      </c>
      <c r="K401" s="113">
        <v>8.2181616377471691</v>
      </c>
      <c r="L401" s="113">
        <v>8.2748479999609685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70.519589999999994</v>
      </c>
      <c r="I403" s="111">
        <v>117.53265</v>
      </c>
      <c r="J403" s="111">
        <v>80.862463200000022</v>
      </c>
      <c r="K403" s="111">
        <v>18.570158700000004</v>
      </c>
      <c r="L403" s="111">
        <v>287.4848619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0.79474000000000011</v>
      </c>
      <c r="I405" s="111">
        <v>1.2077399999999996</v>
      </c>
      <c r="J405" s="111">
        <v>0.86106640000000012</v>
      </c>
      <c r="K405" s="111">
        <v>0.19774490000000003</v>
      </c>
      <c r="L405" s="111">
        <v>3.0612913000000002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28.085424849631497</v>
      </c>
      <c r="I407" s="111">
        <v>46.809041416052494</v>
      </c>
      <c r="J407" s="111">
        <v>32.204620494244125</v>
      </c>
      <c r="K407" s="111">
        <v>7.3958285437362949</v>
      </c>
      <c r="L407" s="111">
        <v>114.49491530366438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1.2582420000000001</v>
      </c>
      <c r="G413" s="27">
        <f t="shared" ref="G413:M413" si="91">SUM(G411,G409,G407,G405,G403,G397,G392,G386,G381,G379)</f>
        <v>3.9154199341029994</v>
      </c>
      <c r="H413" s="114">
        <f t="shared" si="91"/>
        <v>145.39561059758108</v>
      </c>
      <c r="I413" s="114">
        <f t="shared" si="91"/>
        <v>423.51994605955974</v>
      </c>
      <c r="J413" s="114">
        <f t="shared" si="91"/>
        <v>293.78455382725434</v>
      </c>
      <c r="K413" s="114">
        <f t="shared" si="91"/>
        <v>124.45821625704602</v>
      </c>
      <c r="L413" s="114">
        <f t="shared" si="91"/>
        <v>987.15832674224123</v>
      </c>
      <c r="M413" s="28">
        <f t="shared" si="91"/>
        <v>4.453093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0.4785244676</v>
      </c>
      <c r="G418" s="17">
        <f t="shared" ref="G418:M418" si="93">SUM(G419:G427)</f>
        <v>305.71891226165968</v>
      </c>
      <c r="H418" s="111">
        <f t="shared" si="93"/>
        <v>1.5531086501279001</v>
      </c>
      <c r="I418" s="111">
        <f t="shared" si="93"/>
        <v>3.2435696172789967</v>
      </c>
      <c r="J418" s="111">
        <f t="shared" si="93"/>
        <v>1.7586666950854959</v>
      </c>
      <c r="K418" s="111">
        <f t="shared" si="93"/>
        <v>2.1057795763172065</v>
      </c>
      <c r="L418" s="111">
        <f t="shared" si="93"/>
        <v>8.6611245388096005</v>
      </c>
      <c r="M418" s="112">
        <f t="shared" si="93"/>
        <v>0.28098434591920002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9.3972743599999992E-2</v>
      </c>
      <c r="G419" s="23">
        <v>8.9597569744066463E-2</v>
      </c>
      <c r="H419" s="113">
        <v>1.3585789023445882</v>
      </c>
      <c r="I419" s="113">
        <v>2.895037417315093</v>
      </c>
      <c r="J419" s="113">
        <v>1.536505315497704</v>
      </c>
      <c r="K419" s="113">
        <v>1.8763664303626149</v>
      </c>
      <c r="L419" s="113">
        <v>7.6664880655199994</v>
      </c>
      <c r="M419" s="24">
        <v>7.2059191999999992E-6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9.1088000000000002E-2</v>
      </c>
      <c r="G420" s="23">
        <v>1.7670191915576765E-2</v>
      </c>
      <c r="H420" s="113">
        <v>0.161426071083312</v>
      </c>
      <c r="I420" s="113">
        <v>0.34398855806390405</v>
      </c>
      <c r="J420" s="113">
        <v>0.18256678588779196</v>
      </c>
      <c r="K420" s="113">
        <v>0.22292222895459202</v>
      </c>
      <c r="L420" s="113">
        <v>0.9109036439896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0.29346372399999998</v>
      </c>
      <c r="G423" s="23">
        <v>290.3417685</v>
      </c>
      <c r="H423" s="113">
        <v>3.3103676700000001E-2</v>
      </c>
      <c r="I423" s="113">
        <v>4.5436419E-3</v>
      </c>
      <c r="J423" s="113">
        <v>3.95945937E-2</v>
      </c>
      <c r="K423" s="113">
        <v>6.4909170000000006E-3</v>
      </c>
      <c r="L423" s="113">
        <v>8.3732829300000006E-2</v>
      </c>
      <c r="M423" s="24">
        <v>0.28097714000000001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113"/>
      <c r="I425" s="113"/>
      <c r="J425" s="113"/>
      <c r="K425" s="113"/>
      <c r="L425" s="113"/>
      <c r="M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15.269876000000002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108.00811254247421</v>
      </c>
      <c r="H434" s="111">
        <v>60.484603508389071</v>
      </c>
      <c r="I434" s="111">
        <v>113.40863157822952</v>
      </c>
      <c r="J434" s="111">
        <v>257.05956491065353</v>
      </c>
      <c r="K434" s="111">
        <v>0</v>
      </c>
      <c r="L434" s="111">
        <v>430.95279999727211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1.5077999999999999E-2</v>
      </c>
      <c r="G436" s="17">
        <f t="shared" ref="G436:M436" si="97">SUM(G437:G438)</f>
        <v>2.7137087100000006E-3</v>
      </c>
      <c r="H436" s="111">
        <f t="shared" si="97"/>
        <v>1.3267020359999996E-3</v>
      </c>
      <c r="I436" s="111">
        <f t="shared" si="97"/>
        <v>7.2466073329999984E-4</v>
      </c>
      <c r="J436" s="111">
        <f t="shared" si="97"/>
        <v>6.4726978119999967E-4</v>
      </c>
      <c r="K436" s="111">
        <f t="shared" si="97"/>
        <v>7.0254903270000005E-4</v>
      </c>
      <c r="L436" s="111">
        <f t="shared" si="97"/>
        <v>3.4011815831999984E-3</v>
      </c>
      <c r="M436" s="112">
        <f t="shared" si="97"/>
        <v>4.1208000000000002E-2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1.5077999999999999E-2</v>
      </c>
      <c r="G437" s="23">
        <v>2.7137087100000006E-3</v>
      </c>
      <c r="H437" s="113">
        <v>1.3267020359999996E-3</v>
      </c>
      <c r="I437" s="113">
        <v>7.2466073329999984E-4</v>
      </c>
      <c r="J437" s="113">
        <v>6.4726978119999967E-4</v>
      </c>
      <c r="K437" s="113">
        <v>7.0254903270000005E-4</v>
      </c>
      <c r="L437" s="113">
        <v>3.4011815831999984E-3</v>
      </c>
      <c r="M437" s="24">
        <v>4.1208000000000002E-2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0.49360246759999998</v>
      </c>
      <c r="G449" s="27">
        <f t="shared" ref="G449:M449" si="101">SUM(G440,G436,G434,G429,G418)</f>
        <v>413.72973851284388</v>
      </c>
      <c r="H449" s="114">
        <f t="shared" si="101"/>
        <v>62.039038860552978</v>
      </c>
      <c r="I449" s="114">
        <f t="shared" si="101"/>
        <v>116.65292585624181</v>
      </c>
      <c r="J449" s="114">
        <f t="shared" si="101"/>
        <v>258.81887887552023</v>
      </c>
      <c r="K449" s="114">
        <f t="shared" si="101"/>
        <v>2.1064821253499066</v>
      </c>
      <c r="L449" s="114">
        <f t="shared" si="101"/>
        <v>439.61732571766487</v>
      </c>
      <c r="M449" s="28">
        <f t="shared" si="101"/>
        <v>0.32219234591920004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0.13166796964927291</v>
      </c>
      <c r="H470" s="111">
        <f t="shared" si="107"/>
        <v>103.49102414432855</v>
      </c>
      <c r="I470" s="111">
        <f t="shared" si="107"/>
        <v>288.87952541050487</v>
      </c>
      <c r="J470" s="111">
        <f t="shared" si="107"/>
        <v>123.24121959171949</v>
      </c>
      <c r="K470" s="111">
        <f t="shared" si="107"/>
        <v>88.480875604311436</v>
      </c>
      <c r="L470" s="111">
        <f t="shared" si="107"/>
        <v>604.09264475086445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0.13166796964927291</v>
      </c>
      <c r="H475" s="113">
        <v>103.49102414432855</v>
      </c>
      <c r="I475" s="113">
        <v>288.87952541050487</v>
      </c>
      <c r="J475" s="113">
        <v>123.24121959171949</v>
      </c>
      <c r="K475" s="113">
        <v>88.480875604311436</v>
      </c>
      <c r="L475" s="113">
        <v>604.09264475086445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11.043335999999998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11.043335999999998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11.043335999999998</v>
      </c>
      <c r="G526" s="27">
        <f t="shared" ref="G526:M526" si="117">SUM(G520,G514,G497,G477,G470,G462,G454)</f>
        <v>0.13166796964927291</v>
      </c>
      <c r="H526" s="114">
        <f t="shared" si="117"/>
        <v>103.49102414432855</v>
      </c>
      <c r="I526" s="114">
        <f t="shared" si="117"/>
        <v>288.87952541050487</v>
      </c>
      <c r="J526" s="114">
        <f t="shared" si="117"/>
        <v>123.24121959171949</v>
      </c>
      <c r="K526" s="114">
        <f t="shared" si="117"/>
        <v>88.480875604311436</v>
      </c>
      <c r="L526" s="114">
        <f t="shared" si="117"/>
        <v>604.09264475086445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2011&amp;CTOTAL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155897.8704075306</v>
      </c>
      <c r="E4" s="159">
        <f>ACIDIFICADORES!G43</f>
        <v>190319.57940774655</v>
      </c>
      <c r="F4" s="159">
        <f>ACIDIFICADORES!H43</f>
        <v>4362.496143225062</v>
      </c>
      <c r="G4" s="159">
        <f>ACIDIFICADORES!I43</f>
        <v>4206.5640652981774</v>
      </c>
      <c r="H4" s="159">
        <f>ACIDIFICADORES!J43</f>
        <v>27672.315039455862</v>
      </c>
      <c r="I4" s="159">
        <f>ACIDIFICADORES!K43</f>
        <v>85376.348863830252</v>
      </c>
      <c r="J4" s="159">
        <f>ACIDIFICADORES!L43</f>
        <v>2111.9242581632097</v>
      </c>
      <c r="K4" s="159">
        <f>ACIDIFICADORES!M43</f>
        <v>703.34381476712758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23177.671870001279</v>
      </c>
      <c r="E5" s="164">
        <f>ACIDIFICADORES!G70</f>
        <v>53953.296268980121</v>
      </c>
      <c r="F5" s="164">
        <f>ACIDIFICADORES!H70</f>
        <v>53457.692954856662</v>
      </c>
      <c r="G5" s="164">
        <f>ACIDIFICADORES!I70</f>
        <v>45421.75645033695</v>
      </c>
      <c r="H5" s="164">
        <f>ACIDIFICADORES!J70</f>
        <v>415370.32455813076</v>
      </c>
      <c r="I5" s="164">
        <f>ACIDIFICADORES!K70</f>
        <v>33444.578541971612</v>
      </c>
      <c r="J5" s="164">
        <f>ACIDIFICADORES!L70</f>
        <v>564.64670568169481</v>
      </c>
      <c r="K5" s="164">
        <f>ACIDIFICADORES!M70</f>
        <v>6443.6310220000005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60218.621607060515</v>
      </c>
      <c r="E6" s="164">
        <f>ACIDIFICADORES!G116</f>
        <v>118887.47208423988</v>
      </c>
      <c r="F6" s="164">
        <f>ACIDIFICADORES!H116</f>
        <v>17050.015316396621</v>
      </c>
      <c r="G6" s="164">
        <f>ACIDIFICADORES!I116</f>
        <v>30690.554857710547</v>
      </c>
      <c r="H6" s="164">
        <f>ACIDIFICADORES!J116</f>
        <v>173149.01141289488</v>
      </c>
      <c r="I6" s="164">
        <f>ACIDIFICADORES!K116</f>
        <v>42835.115530468087</v>
      </c>
      <c r="J6" s="164">
        <f>ACIDIFICADORES!L116</f>
        <v>552.47400703046446</v>
      </c>
      <c r="K6" s="164">
        <f>ACIDIFICADORES!M116</f>
        <v>1262.3290993567186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40053.221156321757</v>
      </c>
      <c r="E7" s="164">
        <f>ACIDIFICADORES!G238</f>
        <v>6151.3673989370791</v>
      </c>
      <c r="F7" s="164">
        <f>ACIDIFICADORES!H238</f>
        <v>35971.776871067123</v>
      </c>
      <c r="G7" s="164">
        <f>ACIDIFICADORES!I238</f>
        <v>5114.9111053400002</v>
      </c>
      <c r="H7" s="164">
        <f>ACIDIFICADORES!J238</f>
        <v>166809.41378283896</v>
      </c>
      <c r="I7" s="164">
        <f>ACIDIFICADORES!K238</f>
        <v>21941.142380618083</v>
      </c>
      <c r="J7" s="164">
        <f>ACIDIFICADORES!L238</f>
        <v>1532.4438</v>
      </c>
      <c r="K7" s="164">
        <f>ACIDIFICADORES!M238</f>
        <v>2780.6962491443164</v>
      </c>
      <c r="L7" s="164">
        <f>ACIDIFICADORES!N238</f>
        <v>0</v>
      </c>
      <c r="M7" s="164">
        <f>ACIDIFICADORES!O238</f>
        <v>426352.18881360599</v>
      </c>
      <c r="N7" s="165">
        <f>ACIDIFICADORES!P238</f>
        <v>80238.209920316061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24309.203434570452</v>
      </c>
      <c r="G8" s="164">
        <f>ACIDIFICADORES!I272</f>
        <v>23566.476908479919</v>
      </c>
      <c r="H8" s="164">
        <f>ACIDIFICADORES!J272</f>
        <v>0</v>
      </c>
      <c r="I8" s="164">
        <f>ACIDIFICADORES!K272</f>
        <v>8.3104416492398574</v>
      </c>
      <c r="J8" s="164">
        <f>ACIDIFICADORES!L272</f>
        <v>8.3123247743153994E-2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14.914482000000001</v>
      </c>
      <c r="E9" s="164">
        <f>ACIDIFICADORES!G341</f>
        <v>244.37402699999998</v>
      </c>
      <c r="F9" s="164">
        <f>ACIDIFICADORES!H341</f>
        <v>284737.26795400004</v>
      </c>
      <c r="G9" s="164">
        <f>ACIDIFICADORES!I341</f>
        <v>0</v>
      </c>
      <c r="H9" s="164">
        <f>ACIDIFICADORES!J341</f>
        <v>7476.5657740000006</v>
      </c>
      <c r="I9" s="164">
        <f>ACIDIFICADORES!K341</f>
        <v>0</v>
      </c>
      <c r="J9" s="164">
        <f>ACIDIFICADORES!L341</f>
        <v>1983.5497719999998</v>
      </c>
      <c r="K9" s="164">
        <f>ACIDIFICADORES!M341</f>
        <v>612.11750299999994</v>
      </c>
      <c r="L9" s="164">
        <f>ACIDIFICADORES!N341</f>
        <v>246495.70664100008</v>
      </c>
      <c r="M9" s="164">
        <f>ACIDIFICADORES!O341</f>
        <v>14675075.760897689</v>
      </c>
      <c r="N9" s="165">
        <f>ACIDIFICADORES!P341</f>
        <v>674.81989029999977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325.37473500000004</v>
      </c>
      <c r="E10" s="164">
        <f>ACIDIFICADORES!G374</f>
        <v>354807.46893600002</v>
      </c>
      <c r="F10" s="164">
        <f>ACIDIFICADORES!H374</f>
        <v>43724.269301</v>
      </c>
      <c r="G10" s="164">
        <f>ACIDIFICADORES!I374</f>
        <v>4829.049078</v>
      </c>
      <c r="H10" s="164">
        <f>ACIDIFICADORES!J374</f>
        <v>355312.44797900005</v>
      </c>
      <c r="I10" s="164">
        <f>ACIDIFICADORES!K374</f>
        <v>79668.720027000003</v>
      </c>
      <c r="J10" s="164">
        <f>ACIDIFICADORES!L374</f>
        <v>2712.9090669999996</v>
      </c>
      <c r="K10" s="164">
        <f>ACIDIFICADORES!M374</f>
        <v>3486.5268109999988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243888.80016064772</v>
      </c>
      <c r="E11" s="164">
        <f>ACIDIFICADORES!G413</f>
        <v>829746.24970187445</v>
      </c>
      <c r="F11" s="164">
        <f>ACIDIFICADORES!H413</f>
        <v>28626.671762083599</v>
      </c>
      <c r="G11" s="164">
        <f>ACIDIFICADORES!I413</f>
        <v>3270.4038718975821</v>
      </c>
      <c r="H11" s="164">
        <f>ACIDIFICADORES!J413</f>
        <v>95330.341931835035</v>
      </c>
      <c r="I11" s="164">
        <f>ACIDIFICADORES!K413</f>
        <v>60201.755836169097</v>
      </c>
      <c r="J11" s="164">
        <f>ACIDIFICADORES!L413</f>
        <v>1754.0585830595608</v>
      </c>
      <c r="K11" s="164">
        <f>ACIDIFICADORES!M413</f>
        <v>97.379948999999996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5206.2020767952763</v>
      </c>
      <c r="E12" s="164">
        <f>ACIDIFICADORES!G449</f>
        <v>58415.738075354326</v>
      </c>
      <c r="F12" s="164">
        <f>ACIDIFICADORES!H449</f>
        <v>15601.472373932296</v>
      </c>
      <c r="G12" s="164">
        <f>ACIDIFICADORES!I449</f>
        <v>569848.97215703188</v>
      </c>
      <c r="H12" s="164">
        <f>ACIDIFICADORES!J449</f>
        <v>681556.85617494071</v>
      </c>
      <c r="I12" s="164">
        <f>ACIDIFICADORES!K449</f>
        <v>1616.1583435737218</v>
      </c>
      <c r="J12" s="164">
        <f>ACIDIFICADORES!L449</f>
        <v>5349.191469416498</v>
      </c>
      <c r="K12" s="164">
        <f>ACIDIFICADORES!M449</f>
        <v>4276.4000990000013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131.667969</v>
      </c>
      <c r="E13" s="164">
        <f>ACIDIFICADORES!G526</f>
        <v>73465.074078999984</v>
      </c>
      <c r="F13" s="164">
        <f>ACIDIFICADORES!H526</f>
        <v>106834.76897200002</v>
      </c>
      <c r="G13" s="164">
        <f>ACIDIFICADORES!I526</f>
        <v>893165.04392999993</v>
      </c>
      <c r="H13" s="164">
        <f>ACIDIFICADORES!J526</f>
        <v>17564.507150999998</v>
      </c>
      <c r="I13" s="164">
        <f>ACIDIFICADORES!K526</f>
        <v>545.07843700000001</v>
      </c>
      <c r="J13" s="164">
        <f>ACIDIFICADORES!L526</f>
        <v>25118.220528999995</v>
      </c>
      <c r="K13" s="164">
        <f>ACIDIFICADORES!M526</f>
        <v>431656.66627699998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1979.5766699999995</v>
      </c>
      <c r="E14" s="164">
        <f>ACIDIFICADORES!G653</f>
        <v>9948.4191899999987</v>
      </c>
      <c r="F14" s="164">
        <f>ACIDIFICADORES!H653</f>
        <v>26444.442259999993</v>
      </c>
      <c r="G14" s="164">
        <f>ACIDIFICADORES!I653</f>
        <v>6219.3595020000021</v>
      </c>
      <c r="H14" s="164">
        <f>ACIDIFICADORES!J653</f>
        <v>286821.55226999993</v>
      </c>
      <c r="I14" s="164">
        <f>ACIDIFICADORES!K653</f>
        <v>0</v>
      </c>
      <c r="J14" s="164">
        <f>ACIDIFICADORES!L653</f>
        <v>2317.9621960000004</v>
      </c>
      <c r="K14" s="164">
        <f>ACIDIFICADORES!M653</f>
        <v>2218.5899099999992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530893.92113435711</v>
      </c>
      <c r="E15" s="168">
        <f t="shared" si="0"/>
        <v>1695939.0391691322</v>
      </c>
      <c r="F15" s="168">
        <f t="shared" si="0"/>
        <v>641120.07734313188</v>
      </c>
      <c r="G15" s="168">
        <f t="shared" si="0"/>
        <v>1586333.0919260948</v>
      </c>
      <c r="H15" s="168">
        <f t="shared" si="0"/>
        <v>2227063.3360740962</v>
      </c>
      <c r="I15" s="168">
        <f t="shared" si="0"/>
        <v>325637.20840228011</v>
      </c>
      <c r="J15" s="168">
        <f t="shared" si="0"/>
        <v>43997.463510599169</v>
      </c>
      <c r="K15" s="168">
        <f t="shared" si="0"/>
        <v>453537.6807342681</v>
      </c>
      <c r="L15" s="168">
        <f t="shared" si="0"/>
        <v>246495.70664100008</v>
      </c>
      <c r="M15" s="168">
        <f t="shared" si="0"/>
        <v>15101427.949711295</v>
      </c>
      <c r="N15" s="169">
        <f t="shared" si="0"/>
        <v>80913.029810616063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3005.2928027013795</v>
      </c>
      <c r="E20" s="159">
        <f>'METALES PESADOS'!G43</f>
        <v>2142.3254412539582</v>
      </c>
      <c r="F20" s="159">
        <f>'METALES PESADOS'!H43</f>
        <v>7194.9066167213241</v>
      </c>
      <c r="G20" s="159">
        <f>'METALES PESADOS'!I43</f>
        <v>6403.5729140114217</v>
      </c>
      <c r="H20" s="159">
        <f>'METALES PESADOS'!J43</f>
        <v>2676.3611438616117</v>
      </c>
      <c r="I20" s="159">
        <f>'METALES PESADOS'!K43</f>
        <v>84764.164346580641</v>
      </c>
      <c r="J20" s="159">
        <f>'METALES PESADOS'!L43</f>
        <v>3712.2267485339171</v>
      </c>
      <c r="K20" s="159">
        <f>'METALES PESADOS'!M43</f>
        <v>2126.0668140400408</v>
      </c>
      <c r="L20" s="160">
        <f>'METALES PESADOS'!N43</f>
        <v>22509.796279408838</v>
      </c>
      <c r="M20" s="158">
        <f>'METALES PESADOS'!O43</f>
        <v>5081.2901502058958</v>
      </c>
      <c r="N20" s="159">
        <f>'METALES PESADOS'!P43</f>
        <v>6818.6411599910762</v>
      </c>
      <c r="O20" s="159">
        <f>'METALES PESADOS'!Q43</f>
        <v>8302.8791782320604</v>
      </c>
      <c r="P20" s="160">
        <f>'METALES PESADOS'!R43</f>
        <v>311.23765925205953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161.102993</v>
      </c>
      <c r="E21" s="164">
        <f>'METALES PESADOS'!G70</f>
        <v>1448.8381060000002</v>
      </c>
      <c r="F21" s="164">
        <f>'METALES PESADOS'!H70</f>
        <v>3632.0080520000001</v>
      </c>
      <c r="G21" s="164">
        <f>'METALES PESADOS'!I70</f>
        <v>1029.7318809999997</v>
      </c>
      <c r="H21" s="164">
        <f>'METALES PESADOS'!J70</f>
        <v>183.476501079261</v>
      </c>
      <c r="I21" s="164">
        <f>'METALES PESADOS'!K70</f>
        <v>10181.044829</v>
      </c>
      <c r="J21" s="164">
        <f>'METALES PESADOS'!L70</f>
        <v>4996.685641</v>
      </c>
      <c r="K21" s="164">
        <f>'METALES PESADOS'!M70</f>
        <v>90.259992999999994</v>
      </c>
      <c r="L21" s="165">
        <f>'METALES PESADOS'!N70</f>
        <v>59356.237479999982</v>
      </c>
      <c r="M21" s="163">
        <f>'METALES PESADOS'!O70</f>
        <v>61809.613149590856</v>
      </c>
      <c r="N21" s="164">
        <f>'METALES PESADOS'!P70</f>
        <v>63967.596940590847</v>
      </c>
      <c r="O21" s="164">
        <f>'METALES PESADOS'!Q70</f>
        <v>67724.581677590861</v>
      </c>
      <c r="P21" s="165">
        <f>'METALES PESADOS'!R70</f>
        <v>7173.928650937838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941.45138029765963</v>
      </c>
      <c r="E22" s="164">
        <f>'METALES PESADOS'!G116</f>
        <v>770.29818430138596</v>
      </c>
      <c r="F22" s="164">
        <f>'METALES PESADOS'!H116</f>
        <v>3485.6976475236788</v>
      </c>
      <c r="G22" s="164">
        <f>'METALES PESADOS'!I116</f>
        <v>1660.9899762791686</v>
      </c>
      <c r="H22" s="164">
        <f>'METALES PESADOS'!J116</f>
        <v>488.7604286991583</v>
      </c>
      <c r="I22" s="164">
        <f>'METALES PESADOS'!K116</f>
        <v>13872.063657007076</v>
      </c>
      <c r="J22" s="164">
        <f>'METALES PESADOS'!L116</f>
        <v>10535.298077657686</v>
      </c>
      <c r="K22" s="164">
        <f>'METALES PESADOS'!M116</f>
        <v>449.27038069619113</v>
      </c>
      <c r="L22" s="165">
        <f>'METALES PESADOS'!N116</f>
        <v>33369.814897407887</v>
      </c>
      <c r="M22" s="163">
        <f>'METALES PESADOS'!O116</f>
        <v>8343.2120177296492</v>
      </c>
      <c r="N22" s="164">
        <f>'METALES PESADOS'!P116</f>
        <v>9873.003610638043</v>
      </c>
      <c r="O22" s="164">
        <f>'METALES PESADOS'!Q116</f>
        <v>12075.574365931021</v>
      </c>
      <c r="P22" s="165">
        <f>'METALES PESADOS'!R116</f>
        <v>2121.1974297393572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1775.9267286279999</v>
      </c>
      <c r="E23" s="164">
        <f>'METALES PESADOS'!G238</f>
        <v>2296.1556895798003</v>
      </c>
      <c r="F23" s="164">
        <f>'METALES PESADOS'!H238</f>
        <v>8446.6161262065689</v>
      </c>
      <c r="G23" s="164">
        <f>'METALES PESADOS'!I238</f>
        <v>6770.2048868219999</v>
      </c>
      <c r="H23" s="164">
        <f>'METALES PESADOS'!J238</f>
        <v>1504.7049005989998</v>
      </c>
      <c r="I23" s="164">
        <f>'METALES PESADOS'!K238</f>
        <v>6796.6693351590002</v>
      </c>
      <c r="J23" s="164">
        <f>'METALES PESADOS'!L238</f>
        <v>47899.874444106601</v>
      </c>
      <c r="K23" s="164">
        <f>'METALES PESADOS'!M238</f>
        <v>3978.8587212699995</v>
      </c>
      <c r="L23" s="165">
        <f>'METALES PESADOS'!N238</f>
        <v>33624.178751382307</v>
      </c>
      <c r="M23" s="163">
        <f>'METALES PESADOS'!O238</f>
        <v>7107.9466992877406</v>
      </c>
      <c r="N23" s="164">
        <f>'METALES PESADOS'!P238</f>
        <v>30558.837016368794</v>
      </c>
      <c r="O23" s="164">
        <f>'METALES PESADOS'!Q238</f>
        <v>74611.182615783269</v>
      </c>
      <c r="P23" s="165">
        <f>'METALES PESADOS'!R238</f>
        <v>103.9101862910659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27.200609999999998</v>
      </c>
      <c r="N24" s="164">
        <f>'METALES PESADOS'!P272</f>
        <v>176.80396500000001</v>
      </c>
      <c r="O24" s="164">
        <f>'METALES PESADOS'!Q272</f>
        <v>371.74167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6.5660000000000007E-3</v>
      </c>
      <c r="E25" s="164">
        <f>'METALES PESADOS'!G341</f>
        <v>729.27730499999996</v>
      </c>
      <c r="F25" s="164">
        <f>'METALES PESADOS'!H341</f>
        <v>7.7042999999999986E-2</v>
      </c>
      <c r="G25" s="164">
        <f>'METALES PESADOS'!I341</f>
        <v>731.46272299999998</v>
      </c>
      <c r="H25" s="164">
        <f>'METALES PESADOS'!J341</f>
        <v>197.22739899999996</v>
      </c>
      <c r="I25" s="164">
        <f>'METALES PESADOS'!K341</f>
        <v>364.78315800000001</v>
      </c>
      <c r="J25" s="164">
        <f>'METALES PESADOS'!L341</f>
        <v>3.8718380000000012</v>
      </c>
      <c r="K25" s="164">
        <f>'METALES PESADOS'!M341</f>
        <v>0</v>
      </c>
      <c r="L25" s="165">
        <f>'METALES PESADOS'!N341</f>
        <v>365.91903200000002</v>
      </c>
      <c r="M25" s="163">
        <f>'METALES PESADOS'!O341</f>
        <v>3902.8593229999997</v>
      </c>
      <c r="N25" s="164">
        <f>'METALES PESADOS'!P341</f>
        <v>4139.8119129999995</v>
      </c>
      <c r="O25" s="164">
        <f>'METALES PESADOS'!Q341</f>
        <v>4188.7531389999995</v>
      </c>
      <c r="P25" s="165">
        <f>'METALES PESADOS'!R341</f>
        <v>1640.8574989999995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90.017586999999992</v>
      </c>
      <c r="E26" s="164">
        <f>'METALES PESADOS'!G374</f>
        <v>302.28662499999996</v>
      </c>
      <c r="F26" s="164">
        <f>'METALES PESADOS'!H374</f>
        <v>4034.7994570000001</v>
      </c>
      <c r="G26" s="164">
        <f>'METALES PESADOS'!I374</f>
        <v>104186.19567999998</v>
      </c>
      <c r="H26" s="164">
        <f>'METALES PESADOS'!J374</f>
        <v>160.75777099999996</v>
      </c>
      <c r="I26" s="164">
        <f>'METALES PESADOS'!K374</f>
        <v>2304.2093319999994</v>
      </c>
      <c r="J26" s="164">
        <f>'METALES PESADOS'!L374</f>
        <v>27349.323019000003</v>
      </c>
      <c r="K26" s="164">
        <f>'METALES PESADOS'!M374</f>
        <v>334.83689100000004</v>
      </c>
      <c r="L26" s="165">
        <f>'METALES PESADOS'!N374</f>
        <v>53734.132989999998</v>
      </c>
      <c r="M26" s="163">
        <f>'METALES PESADOS'!O374</f>
        <v>19537.913687</v>
      </c>
      <c r="N26" s="164">
        <f>'METALES PESADOS'!P374</f>
        <v>23945.771070999999</v>
      </c>
      <c r="O26" s="164">
        <f>'METALES PESADOS'!Q374</f>
        <v>29859.858110000001</v>
      </c>
      <c r="P26" s="165">
        <f>'METALES PESADOS'!R374</f>
        <v>11753.484230000002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5298.0539334482401</v>
      </c>
      <c r="E27" s="164">
        <f>'METALES PESADOS'!G413</f>
        <v>210.84318056675343</v>
      </c>
      <c r="F27" s="164">
        <f>'METALES PESADOS'!H413</f>
        <v>5866.143758377083</v>
      </c>
      <c r="G27" s="164">
        <f>'METALES PESADOS'!I413</f>
        <v>17494.043430811333</v>
      </c>
      <c r="H27" s="164">
        <f>'METALES PESADOS'!J413</f>
        <v>235.95620281074932</v>
      </c>
      <c r="I27" s="164">
        <f>'METALES PESADOS'!K413</f>
        <v>247470.98550376119</v>
      </c>
      <c r="J27" s="164">
        <f>'METALES PESADOS'!L413</f>
        <v>6197.2302911767501</v>
      </c>
      <c r="K27" s="164">
        <f>'METALES PESADOS'!M413</f>
        <v>1875.3749582825953</v>
      </c>
      <c r="L27" s="165">
        <f>'METALES PESADOS'!N413</f>
        <v>15518.408650999421</v>
      </c>
      <c r="M27" s="163">
        <f>'METALES PESADOS'!O413</f>
        <v>41181.504134437782</v>
      </c>
      <c r="N27" s="164">
        <f>'METALES PESADOS'!P413</f>
        <v>47503.516415437771</v>
      </c>
      <c r="O27" s="164">
        <f>'METALES PESADOS'!Q413</f>
        <v>47513.690783437763</v>
      </c>
      <c r="P27" s="165">
        <f>'METALES PESADOS'!R413</f>
        <v>4102.0521025995222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793.38788405368905</v>
      </c>
      <c r="E28" s="164">
        <f>'METALES PESADOS'!G449</f>
        <v>1778.9294235948782</v>
      </c>
      <c r="F28" s="164">
        <f>'METALES PESADOS'!H449</f>
        <v>1060.9474721318629</v>
      </c>
      <c r="G28" s="164">
        <f>'METALES PESADOS'!I449</f>
        <v>4198.3148555001844</v>
      </c>
      <c r="H28" s="164">
        <f>'METALES PESADOS'!J449</f>
        <v>336.939164682419</v>
      </c>
      <c r="I28" s="164">
        <f>'METALES PESADOS'!K449</f>
        <v>557.83639031961559</v>
      </c>
      <c r="J28" s="164">
        <f>'METALES PESADOS'!L449</f>
        <v>10479.512659612676</v>
      </c>
      <c r="K28" s="164">
        <f>'METALES PESADOS'!M449</f>
        <v>359.62324329325179</v>
      </c>
      <c r="L28" s="165">
        <f>'METALES PESADOS'!N449</f>
        <v>199245.73519754733</v>
      </c>
      <c r="M28" s="163">
        <f>'METALES PESADOS'!O449</f>
        <v>51334.167895305167</v>
      </c>
      <c r="N28" s="164">
        <f>'METALES PESADOS'!P449</f>
        <v>54369.091557392305</v>
      </c>
      <c r="O28" s="164">
        <f>'METALES PESADOS'!Q449</f>
        <v>55473.196524261904</v>
      </c>
      <c r="P28" s="165">
        <f>'METALES PESADOS'!R449</f>
        <v>27834.968416323365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1.6853499999999999</v>
      </c>
      <c r="E29" s="164">
        <f>'METALES PESADOS'!G526</f>
        <v>231.735625</v>
      </c>
      <c r="F29" s="164">
        <f>'METALES PESADOS'!H526</f>
        <v>21.066871000000003</v>
      </c>
      <c r="G29" s="164">
        <f>'METALES PESADOS'!I526</f>
        <v>19.223521000000002</v>
      </c>
      <c r="H29" s="164">
        <f>'METALES PESADOS'!J526</f>
        <v>36.867027999999998</v>
      </c>
      <c r="I29" s="164">
        <f>'METALES PESADOS'!K526</f>
        <v>13.693468000000001</v>
      </c>
      <c r="J29" s="164">
        <f>'METALES PESADOS'!L526</f>
        <v>28.966955000000002</v>
      </c>
      <c r="K29" s="164">
        <f>'METALES PESADOS'!M526</f>
        <v>5.2667189999999993</v>
      </c>
      <c r="L29" s="165">
        <f>'METALES PESADOS'!N526</f>
        <v>147.46812500000001</v>
      </c>
      <c r="M29" s="163">
        <f>'METALES PESADOS'!O526</f>
        <v>5043.6022549999989</v>
      </c>
      <c r="N29" s="164">
        <f>'METALES PESADOS'!P526</f>
        <v>56184.554395999992</v>
      </c>
      <c r="O29" s="164">
        <f>'METALES PESADOS'!Q526</f>
        <v>88680.364600999979</v>
      </c>
      <c r="P29" s="165">
        <f>'METALES PESADOS'!R526</f>
        <v>131.667969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21293.989987000001</v>
      </c>
      <c r="N30" s="164">
        <f>'METALES PESADOS'!P653</f>
        <v>26025.987762000012</v>
      </c>
      <c r="O30" s="164">
        <f>'METALES PESADOS'!Q653</f>
        <v>40221.981088000015</v>
      </c>
      <c r="P30" s="165">
        <f>'METALES PESADOS'!R653</f>
        <v>1916.4590950000002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12066.925225128969</v>
      </c>
      <c r="E31" s="168">
        <f t="shared" si="1"/>
        <v>9910.6895802967756</v>
      </c>
      <c r="F31" s="168">
        <f t="shared" si="1"/>
        <v>33742.263043960527</v>
      </c>
      <c r="G31" s="168">
        <f t="shared" si="1"/>
        <v>142493.73986842408</v>
      </c>
      <c r="H31" s="168">
        <f t="shared" si="1"/>
        <v>5821.0505397321986</v>
      </c>
      <c r="I31" s="168">
        <f t="shared" si="1"/>
        <v>366325.45001982752</v>
      </c>
      <c r="J31" s="168">
        <f t="shared" si="1"/>
        <v>111202.98967408764</v>
      </c>
      <c r="K31" s="168">
        <f t="shared" si="1"/>
        <v>9219.5577205820791</v>
      </c>
      <c r="L31" s="169">
        <f t="shared" si="1"/>
        <v>417871.69140374579</v>
      </c>
      <c r="M31" s="170">
        <f t="shared" si="1"/>
        <v>224663.29990855709</v>
      </c>
      <c r="N31" s="171">
        <f t="shared" si="1"/>
        <v>323563.61580741883</v>
      </c>
      <c r="O31" s="171">
        <f t="shared" si="1"/>
        <v>429023.80375323689</v>
      </c>
      <c r="P31" s="172">
        <f t="shared" si="1"/>
        <v>57089.763238143212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5.2403378809897511E-2</v>
      </c>
      <c r="E36" s="159">
        <f>COPs!G43</f>
        <v>3.4453519119679932</v>
      </c>
      <c r="F36" s="159">
        <f>COPs!H43</f>
        <v>204.42860865373987</v>
      </c>
      <c r="G36" s="159">
        <f>COPs!I43</f>
        <v>259.42682235593259</v>
      </c>
      <c r="H36" s="159">
        <f>COPs!J43</f>
        <v>89.402517462354609</v>
      </c>
      <c r="I36" s="159">
        <f>COPs!K43</f>
        <v>74.033105550905233</v>
      </c>
      <c r="J36" s="159">
        <f>COPs!L43</f>
        <v>627.29105343180004</v>
      </c>
      <c r="K36" s="160">
        <f>COPs!M43</f>
        <v>1.4382860098463E-3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0.56408920290419962</v>
      </c>
      <c r="E37" s="164">
        <f>COPs!G70</f>
        <v>65.033112107947105</v>
      </c>
      <c r="F37" s="164">
        <f>COPs!H70</f>
        <v>12367.58885223289</v>
      </c>
      <c r="G37" s="164">
        <f>COPs!I70</f>
        <v>11583.450345529283</v>
      </c>
      <c r="H37" s="164">
        <f>COPs!J70</f>
        <v>4416.7981045286379</v>
      </c>
      <c r="I37" s="164">
        <f>COPs!K70</f>
        <v>6822.0003370598342</v>
      </c>
      <c r="J37" s="164">
        <f>COPs!L70</f>
        <v>35189.837639350648</v>
      </c>
      <c r="K37" s="165">
        <f>COPs!M70</f>
        <v>1.7229319999999995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0.49195661539184365</v>
      </c>
      <c r="E38" s="164">
        <f>COPs!G116</f>
        <v>7.4217441932201638</v>
      </c>
      <c r="F38" s="164">
        <f>COPs!H116</f>
        <v>391.81092583862909</v>
      </c>
      <c r="G38" s="164">
        <f>COPs!I116</f>
        <v>571.32003110248934</v>
      </c>
      <c r="H38" s="164">
        <f>COPs!J116</f>
        <v>181.61889495493222</v>
      </c>
      <c r="I38" s="164">
        <f>COPs!K116</f>
        <v>147.54685549412343</v>
      </c>
      <c r="J38" s="164">
        <f>COPs!L116</f>
        <v>1292.296707304823</v>
      </c>
      <c r="K38" s="165">
        <f>COPs!M116</f>
        <v>0.18555751653378361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0.14787201</v>
      </c>
      <c r="E39" s="164">
        <f>COPs!G238</f>
        <v>73.591984020951344</v>
      </c>
      <c r="F39" s="164">
        <f>COPs!H238</f>
        <v>2579.6948010420001</v>
      </c>
      <c r="G39" s="164">
        <f>COPs!I238</f>
        <v>1608.6210427999999</v>
      </c>
      <c r="H39" s="164">
        <f>COPs!J238</f>
        <v>1608.6210427999999</v>
      </c>
      <c r="I39" s="164">
        <f>COPs!K238</f>
        <v>198.33121080000001</v>
      </c>
      <c r="J39" s="164">
        <f>COPs!L238</f>
        <v>14927.283096417279</v>
      </c>
      <c r="K39" s="165">
        <f>COPs!M238</f>
        <v>28.53819379574319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1.3505000000000001E-2</v>
      </c>
      <c r="F41" s="164">
        <f>COPs!H341</f>
        <v>17.090550000000004</v>
      </c>
      <c r="G41" s="164">
        <f>COPs!I341</f>
        <v>7.1372499999999999</v>
      </c>
      <c r="H41" s="164">
        <f>COPs!J341</f>
        <v>7.1372499999999999</v>
      </c>
      <c r="I41" s="164">
        <f>COPs!K341</f>
        <v>7.1372499999999999</v>
      </c>
      <c r="J41" s="164">
        <f>COPs!L341</f>
        <v>38.502299999999998</v>
      </c>
      <c r="K41" s="165">
        <f>COPs!M341</f>
        <v>671.93516799999963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17.987572425899998</v>
      </c>
      <c r="F42" s="164">
        <f>COPs!H374</f>
        <v>524.40128566940007</v>
      </c>
      <c r="G42" s="164">
        <f>COPs!I374</f>
        <v>707.73170522989994</v>
      </c>
      <c r="H42" s="164">
        <f>COPs!J374</f>
        <v>603.91834129900008</v>
      </c>
      <c r="I42" s="164">
        <f>COPs!K374</f>
        <v>506.3171625956</v>
      </c>
      <c r="J42" s="164">
        <f>COPs!L374</f>
        <v>2342.3684947933998</v>
      </c>
      <c r="K42" s="165">
        <f>COPs!M374</f>
        <v>3.6945520000000003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1.2582420000000001</v>
      </c>
      <c r="E43" s="164">
        <f>COPs!G413</f>
        <v>3.9154199341029994</v>
      </c>
      <c r="F43" s="164">
        <f>COPs!H413</f>
        <v>145.39561059758108</v>
      </c>
      <c r="G43" s="164">
        <f>COPs!I413</f>
        <v>423.51994605955974</v>
      </c>
      <c r="H43" s="164">
        <f>COPs!J413</f>
        <v>293.78455382725434</v>
      </c>
      <c r="I43" s="164">
        <f>COPs!K413</f>
        <v>124.45821625704602</v>
      </c>
      <c r="J43" s="164">
        <f>COPs!L413</f>
        <v>987.15832674224123</v>
      </c>
      <c r="K43" s="165">
        <f>COPs!M413</f>
        <v>4.453093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0.49360246759999998</v>
      </c>
      <c r="E44" s="164">
        <f>COPs!G449</f>
        <v>413.72973851284388</v>
      </c>
      <c r="F44" s="164">
        <f>COPs!H449</f>
        <v>62.039038860552978</v>
      </c>
      <c r="G44" s="164">
        <f>COPs!I449</f>
        <v>116.65292585624181</v>
      </c>
      <c r="H44" s="164">
        <f>COPs!J449</f>
        <v>258.81887887552023</v>
      </c>
      <c r="I44" s="164">
        <f>COPs!K449</f>
        <v>2.1064821253499066</v>
      </c>
      <c r="J44" s="164">
        <f>COPs!L449</f>
        <v>439.61732571766487</v>
      </c>
      <c r="K44" s="165">
        <f>COPs!M449</f>
        <v>0.32219234591920004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11.043335999999998</v>
      </c>
      <c r="E45" s="164">
        <f>COPs!G526</f>
        <v>0.13166796964927291</v>
      </c>
      <c r="F45" s="164">
        <f>COPs!H526</f>
        <v>103.49102414432855</v>
      </c>
      <c r="G45" s="164">
        <f>COPs!I526</f>
        <v>288.87952541050487</v>
      </c>
      <c r="H45" s="164">
        <f>COPs!J526</f>
        <v>123.24121959171949</v>
      </c>
      <c r="I45" s="164">
        <f>COPs!K526</f>
        <v>88.480875604311436</v>
      </c>
      <c r="J45" s="164">
        <f>COPs!L526</f>
        <v>604.09264475086445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14.051501674705939</v>
      </c>
      <c r="E47" s="168">
        <f t="shared" si="2"/>
        <v>585.27009607658272</v>
      </c>
      <c r="F47" s="168">
        <f t="shared" ref="F47:I47" si="3">SUM(F36:F46)</f>
        <v>16395.940697039121</v>
      </c>
      <c r="G47" s="168">
        <f t="shared" si="3"/>
        <v>15566.739594343911</v>
      </c>
      <c r="H47" s="168">
        <f t="shared" si="3"/>
        <v>7583.3408033394189</v>
      </c>
      <c r="I47" s="168">
        <f t="shared" si="3"/>
        <v>7970.4114954871702</v>
      </c>
      <c r="J47" s="168">
        <f t="shared" si="2"/>
        <v>56448.447588508716</v>
      </c>
      <c r="K47" s="169">
        <f t="shared" si="2"/>
        <v>710.85312694420566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2023-03-16T21:41:59Z</dcterms:modified>
</cp:coreProperties>
</file>